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comfenalcoantioquia.sharepoint.com/sites/Comprasyproveedores543/Documentos compartidos/General/Procesos contractuales/Invitaciones/2024/RFP Obra Civil Zungo/1 INVITACIÓN/"/>
    </mc:Choice>
  </mc:AlternateContent>
  <xr:revisionPtr revIDLastSave="0" documentId="114_{738E4B26-B0CC-4531-BA70-C5ED018905BC}" xr6:coauthVersionLast="47" xr6:coauthVersionMax="47" xr10:uidLastSave="{00000000-0000-0000-0000-000000000000}"/>
  <bookViews>
    <workbookView xWindow="-120" yWindow="-120" windowWidth="29040" windowHeight="15720" tabRatio="844" activeTab="1" xr2:uid="{6510FE43-B9EC-483C-84DF-EAD1BBD3C0CC}"/>
  </bookViews>
  <sheets>
    <sheet name="RESUMEN" sheetId="192" r:id="rId1"/>
    <sheet name="PRESUPUESTO" sheetId="204" r:id="rId2"/>
    <sheet name="1.1" sheetId="2" r:id="rId3"/>
    <sheet name="1.2" sheetId="5" r:id="rId4"/>
    <sheet name="1.3.1" sheetId="185" r:id="rId5"/>
    <sheet name="1.3.2" sheetId="186" r:id="rId6"/>
    <sheet name="1.3.3" sheetId="187" r:id="rId7"/>
    <sheet name="1.3.4" sheetId="188" r:id="rId8"/>
    <sheet name="2.1" sheetId="183" r:id="rId9"/>
    <sheet name="2.2" sheetId="150" r:id="rId10"/>
    <sheet name="2.3" sheetId="176" r:id="rId11"/>
    <sheet name="2.4" sheetId="6" r:id="rId12"/>
    <sheet name="2.5" sheetId="4" r:id="rId13"/>
    <sheet name="3.1" sheetId="7" r:id="rId14"/>
    <sheet name="4.1" sheetId="148" r:id="rId15"/>
    <sheet name="4.2" sheetId="178" r:id="rId16"/>
    <sheet name="5.1" sheetId="44" r:id="rId17"/>
    <sheet name="5.2" sheetId="175" r:id="rId18"/>
    <sheet name="6.1" sheetId="151" r:id="rId19"/>
    <sheet name="6.2" sheetId="17" r:id="rId20"/>
    <sheet name="6.3" sheetId="174" r:id="rId21"/>
    <sheet name="7.1" sheetId="180" r:id="rId22"/>
    <sheet name="7.2" sheetId="179" r:id="rId23"/>
    <sheet name="7.3" sheetId="36" r:id="rId24"/>
    <sheet name="7.4" sheetId="19" r:id="rId25"/>
    <sheet name="7.5" sheetId="18" r:id="rId26"/>
    <sheet name="7.6" sheetId="182" r:id="rId27"/>
    <sheet name="7.7" sheetId="184" r:id="rId28"/>
    <sheet name="8.1" sheetId="193" r:id="rId29"/>
    <sheet name="8.2" sheetId="194" r:id="rId30"/>
    <sheet name="8.3" sheetId="195" r:id="rId31"/>
    <sheet name="8.4" sheetId="196" r:id="rId32"/>
    <sheet name="8.5" sheetId="197" r:id="rId33"/>
    <sheet name="AIU  V2C" sheetId="200" r:id="rId34"/>
    <sheet name="F.P" sheetId="201" r:id="rId35"/>
    <sheet name="POLIZAS" sheetId="203" r:id="rId36"/>
    <sheet name="SST" sheetId="202"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_______key2" localSheetId="1" hidden="1">[1]INST!#REF!</definedName>
    <definedName name="_________key2" hidden="1">[1]INST!#REF!</definedName>
    <definedName name="________key2" localSheetId="1" hidden="1">[2]INST!#REF!</definedName>
    <definedName name="________key2" hidden="1">[2]INST!#REF!</definedName>
    <definedName name="________key3" localSheetId="1" hidden="1">#REF!</definedName>
    <definedName name="________key3" hidden="1">#REF!</definedName>
    <definedName name="________r" hidden="1">{"TAB1",#N/A,TRUE,"GENERAL";"TAB2",#N/A,TRUE,"GENERAL";"TAB3",#N/A,TRUE,"GENERAL";"TAB4",#N/A,TRUE,"GENERAL";"TAB5",#N/A,TRUE,"GENERAL"}</definedName>
    <definedName name="________r4r" hidden="1">{"via1",#N/A,TRUE,"general";"via2",#N/A,TRUE,"general";"via3",#N/A,TRUE,"general"}</definedName>
    <definedName name="_______a1" hidden="1">{"TAB1",#N/A,TRUE,"GENERAL";"TAB2",#N/A,TRUE,"GENERAL";"TAB3",#N/A,TRUE,"GENERAL";"TAB4",#N/A,TRUE,"GENERAL";"TAB5",#N/A,TRUE,"GENERAL"}</definedName>
    <definedName name="_______a3" hidden="1">{"TAB1",#N/A,TRUE,"GENERAL";"TAB2",#N/A,TRUE,"GENERAL";"TAB3",#N/A,TRUE,"GENERAL";"TAB4",#N/A,TRUE,"GENERAL";"TAB5",#N/A,TRUE,"GENERAL"}</definedName>
    <definedName name="_______a4" hidden="1">{"via1",#N/A,TRUE,"general";"via2",#N/A,TRUE,"general";"via3",#N/A,TRUE,"general"}</definedName>
    <definedName name="_______a5" hidden="1">{"TAB1",#N/A,TRUE,"GENERAL";"TAB2",#N/A,TRUE,"GENERAL";"TAB3",#N/A,TRUE,"GENERAL";"TAB4",#N/A,TRUE,"GENERAL";"TAB5",#N/A,TRUE,"GENERAL"}</definedName>
    <definedName name="_______a6" hidden="1">{"TAB1",#N/A,TRUE,"GENERAL";"TAB2",#N/A,TRUE,"GENERAL";"TAB3",#N/A,TRUE,"GENERAL";"TAB4",#N/A,TRUE,"GENERAL";"TAB5",#N/A,TRUE,"GENERAL"}</definedName>
    <definedName name="_______b2" hidden="1">{"TAB1",#N/A,TRUE,"GENERAL";"TAB2",#N/A,TRUE,"GENERAL";"TAB3",#N/A,TRUE,"GENERAL";"TAB4",#N/A,TRUE,"GENERAL";"TAB5",#N/A,TRUE,"GENERAL"}</definedName>
    <definedName name="_______b3" hidden="1">{"TAB1",#N/A,TRUE,"GENERAL";"TAB2",#N/A,TRUE,"GENERAL";"TAB3",#N/A,TRUE,"GENERAL";"TAB4",#N/A,TRUE,"GENERAL";"TAB5",#N/A,TRUE,"GENERAL"}</definedName>
    <definedName name="_______b4" hidden="1">{"TAB1",#N/A,TRUE,"GENERAL";"TAB2",#N/A,TRUE,"GENERAL";"TAB3",#N/A,TRUE,"GENERAL";"TAB4",#N/A,TRUE,"GENERAL";"TAB5",#N/A,TRUE,"GENERAL"}</definedName>
    <definedName name="_______b5" hidden="1">{"TAB1",#N/A,TRUE,"GENERAL";"TAB2",#N/A,TRUE,"GENERAL";"TAB3",#N/A,TRUE,"GENERAL";"TAB4",#N/A,TRUE,"GENERAL";"TAB5",#N/A,TRUE,"GENERAL"}</definedName>
    <definedName name="_______b6" hidden="1">{"TAB1",#N/A,TRUE,"GENERAL";"TAB2",#N/A,TRUE,"GENERAL";"TAB3",#N/A,TRUE,"GENERAL";"TAB4",#N/A,TRUE,"GENERAL";"TAB5",#N/A,TRUE,"GENERAL"}</definedName>
    <definedName name="_______b7" hidden="1">{"via1",#N/A,TRUE,"general";"via2",#N/A,TRUE,"general";"via3",#N/A,TRUE,"general"}</definedName>
    <definedName name="_______b8" hidden="1">{"via1",#N/A,TRUE,"general";"via2",#N/A,TRUE,"general";"via3",#N/A,TRUE,"general"}</definedName>
    <definedName name="_______bb9" hidden="1">{"TAB1",#N/A,TRUE,"GENERAL";"TAB2",#N/A,TRUE,"GENERAL";"TAB3",#N/A,TRUE,"GENERAL";"TAB4",#N/A,TRUE,"GENERAL";"TAB5",#N/A,TRUE,"GENERAL"}</definedName>
    <definedName name="_______bgb5" hidden="1">{"TAB1",#N/A,TRUE,"GENERAL";"TAB2",#N/A,TRUE,"GENERAL";"TAB3",#N/A,TRUE,"GENERAL";"TAB4",#N/A,TRUE,"GENERAL";"TAB5",#N/A,TRUE,"GENERAL"}</definedName>
    <definedName name="_______d4" hidden="1">{#N/A,#N/A,TRUE,"1842CWN0"}</definedName>
    <definedName name="_______d8" hidden="1">{#N/A,#N/A,TRUE,"1842CWN0"}</definedName>
    <definedName name="____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_df9" hidden="1">{#N/A,#N/A,TRUE,"1842CWN0"}</definedName>
    <definedName name="_______g2" hidden="1">{"TAB1",#N/A,TRUE,"GENERAL";"TAB2",#N/A,TRUE,"GENERAL";"TAB3",#N/A,TRUE,"GENERAL";"TAB4",#N/A,TRUE,"GENERAL";"TAB5",#N/A,TRUE,"GENERAL"}</definedName>
    <definedName name="_______g3" hidden="1">{"via1",#N/A,TRUE,"general";"via2",#N/A,TRUE,"general";"via3",#N/A,TRUE,"general"}</definedName>
    <definedName name="_______g4" hidden="1">{"via1",#N/A,TRUE,"general";"via2",#N/A,TRUE,"general";"via3",#N/A,TRUE,"general"}</definedName>
    <definedName name="_______g5" hidden="1">{"via1",#N/A,TRUE,"general";"via2",#N/A,TRUE,"general";"via3",#N/A,TRUE,"general"}</definedName>
    <definedName name="_______g6" hidden="1">{"via1",#N/A,TRUE,"general";"via2",#N/A,TRUE,"general";"via3",#N/A,TRUE,"general"}</definedName>
    <definedName name="_______g7" hidden="1">{"TAB1",#N/A,TRUE,"GENERAL";"TAB2",#N/A,TRUE,"GENERAL";"TAB3",#N/A,TRUE,"GENERAL";"TAB4",#N/A,TRUE,"GENERAL";"TAB5",#N/A,TRUE,"GENERAL"}</definedName>
    <definedName name="_______GR1" hidden="1">{"TAB1",#N/A,TRUE,"GENERAL";"TAB2",#N/A,TRUE,"GENERAL";"TAB3",#N/A,TRUE,"GENERAL";"TAB4",#N/A,TRUE,"GENERAL";"TAB5",#N/A,TRUE,"GENERAL"}</definedName>
    <definedName name="_______gtr4" hidden="1">{"via1",#N/A,TRUE,"general";"via2",#N/A,TRUE,"general";"via3",#N/A,TRUE,"general"}</definedName>
    <definedName name="_______h2" hidden="1">{"via1",#N/A,TRUE,"general";"via2",#N/A,TRUE,"general";"via3",#N/A,TRUE,"general"}</definedName>
    <definedName name="_______h3" hidden="1">{"via1",#N/A,TRUE,"general";"via2",#N/A,TRUE,"general";"via3",#N/A,TRUE,"general"}</definedName>
    <definedName name="_______h4" hidden="1">{"TAB1",#N/A,TRUE,"GENERAL";"TAB2",#N/A,TRUE,"GENERAL";"TAB3",#N/A,TRUE,"GENERAL";"TAB4",#N/A,TRUE,"GENERAL";"TAB5",#N/A,TRUE,"GENERAL"}</definedName>
    <definedName name="_______h5" hidden="1">{"TAB1",#N/A,TRUE,"GENERAL";"TAB2",#N/A,TRUE,"GENERAL";"TAB3",#N/A,TRUE,"GENERAL";"TAB4",#N/A,TRUE,"GENERAL";"TAB5",#N/A,TRUE,"GENERAL"}</definedName>
    <definedName name="_______h6" hidden="1">{"via1",#N/A,TRUE,"general";"via2",#N/A,TRUE,"general";"via3",#N/A,TRUE,"general"}</definedName>
    <definedName name="_______h7" hidden="1">{"TAB1",#N/A,TRUE,"GENERAL";"TAB2",#N/A,TRUE,"GENERAL";"TAB3",#N/A,TRUE,"GENERAL";"TAB4",#N/A,TRUE,"GENERAL";"TAB5",#N/A,TRUE,"GENERAL"}</definedName>
    <definedName name="_______h8" hidden="1">{"via1",#N/A,TRUE,"general";"via2",#N/A,TRUE,"general";"via3",#N/A,TRUE,"general"}</definedName>
    <definedName name="_______hfh7" hidden="1">{"via1",#N/A,TRUE,"general";"via2",#N/A,TRUE,"general";"via3",#N/A,TRUE,"general"}</definedName>
    <definedName name="_______i4" hidden="1">{"via1",#N/A,TRUE,"general";"via2",#N/A,TRUE,"general";"via3",#N/A,TRUE,"general"}</definedName>
    <definedName name="_______i5" hidden="1">{"TAB1",#N/A,TRUE,"GENERAL";"TAB2",#N/A,TRUE,"GENERAL";"TAB3",#N/A,TRUE,"GENERAL";"TAB4",#N/A,TRUE,"GENERAL";"TAB5",#N/A,TRUE,"GENERAL"}</definedName>
    <definedName name="_______i6" hidden="1">{"TAB1",#N/A,TRUE,"GENERAL";"TAB2",#N/A,TRUE,"GENERAL";"TAB3",#N/A,TRUE,"GENERAL";"TAB4",#N/A,TRUE,"GENERAL";"TAB5",#N/A,TRUE,"GENERAL"}</definedName>
    <definedName name="_______i7" hidden="1">{"via1",#N/A,TRUE,"general";"via2",#N/A,TRUE,"general";"via3",#N/A,TRUE,"general"}</definedName>
    <definedName name="_______i77" hidden="1">{"TAB1",#N/A,TRUE,"GENERAL";"TAB2",#N/A,TRUE,"GENERAL";"TAB3",#N/A,TRUE,"GENERAL";"TAB4",#N/A,TRUE,"GENERAL";"TAB5",#N/A,TRUE,"GENERAL"}</definedName>
    <definedName name="_______i8" hidden="1">{"via1",#N/A,TRUE,"general";"via2",#N/A,TRUE,"general";"via3",#N/A,TRUE,"general"}</definedName>
    <definedName name="_______i9" hidden="1">{"TAB1",#N/A,TRUE,"GENERAL";"TAB2",#N/A,TRUE,"GENERAL";"TAB3",#N/A,TRUE,"GENERAL";"TAB4",#N/A,TRUE,"GENERAL";"TAB5",#N/A,TRUE,"GENERAL"}</definedName>
    <definedName name="_______k3" hidden="1">{"TAB1",#N/A,TRUE,"GENERAL";"TAB2",#N/A,TRUE,"GENERAL";"TAB3",#N/A,TRUE,"GENERAL";"TAB4",#N/A,TRUE,"GENERAL";"TAB5",#N/A,TRUE,"GENERAL"}</definedName>
    <definedName name="_______k4" hidden="1">{"via1",#N/A,TRUE,"general";"via2",#N/A,TRUE,"general";"via3",#N/A,TRUE,"general"}</definedName>
    <definedName name="_______k5" hidden="1">{"via1",#N/A,TRUE,"general";"via2",#N/A,TRUE,"general";"via3",#N/A,TRUE,"general"}</definedName>
    <definedName name="_______k6" hidden="1">{"TAB1",#N/A,TRUE,"GENERAL";"TAB2",#N/A,TRUE,"GENERAL";"TAB3",#N/A,TRUE,"GENERAL";"TAB4",#N/A,TRUE,"GENERAL";"TAB5",#N/A,TRUE,"GENERAL"}</definedName>
    <definedName name="_______k7" hidden="1">{"via1",#N/A,TRUE,"general";"via2",#N/A,TRUE,"general";"via3",#N/A,TRUE,"general"}</definedName>
    <definedName name="_______k8" hidden="1">{"via1",#N/A,TRUE,"general";"via2",#N/A,TRUE,"general";"via3",#N/A,TRUE,"general"}</definedName>
    <definedName name="_______k9" hidden="1">{"TAB1",#N/A,TRUE,"GENERAL";"TAB2",#N/A,TRUE,"GENERAL";"TAB3",#N/A,TRUE,"GENERAL";"TAB4",#N/A,TRUE,"GENERAL";"TAB5",#N/A,TRUE,"GENERAL"}</definedName>
    <definedName name="_______kjk6" hidden="1">{"TAB1",#N/A,TRUE,"GENERAL";"TAB2",#N/A,TRUE,"GENERAL";"TAB3",#N/A,TRUE,"GENERAL";"TAB4",#N/A,TRUE,"GENERAL";"TAB5",#N/A,TRUE,"GENERAL"}</definedName>
    <definedName name="_______lns72" hidden="1">{#N/A,#N/A,TRUE,"1842CWN0"}</definedName>
    <definedName name="_______m3" hidden="1">{"via1",#N/A,TRUE,"general";"via2",#N/A,TRUE,"general";"via3",#N/A,TRUE,"general"}</definedName>
    <definedName name="_______m4" hidden="1">{"TAB1",#N/A,TRUE,"GENERAL";"TAB2",#N/A,TRUE,"GENERAL";"TAB3",#N/A,TRUE,"GENERAL";"TAB4",#N/A,TRUE,"GENERAL";"TAB5",#N/A,TRUE,"GENERAL"}</definedName>
    <definedName name="_______m5" hidden="1">{"via1",#N/A,TRUE,"general";"via2",#N/A,TRUE,"general";"via3",#N/A,TRUE,"general"}</definedName>
    <definedName name="_______m6" hidden="1">{"TAB1",#N/A,TRUE,"GENERAL";"TAB2",#N/A,TRUE,"GENERAL";"TAB3",#N/A,TRUE,"GENERAL";"TAB4",#N/A,TRUE,"GENERAL";"TAB5",#N/A,TRUE,"GENERAL"}</definedName>
    <definedName name="_______m7" hidden="1">{"TAB1",#N/A,TRUE,"GENERAL";"TAB2",#N/A,TRUE,"GENERAL";"TAB3",#N/A,TRUE,"GENERAL";"TAB4",#N/A,TRUE,"GENERAL";"TAB5",#N/A,TRUE,"GENERAL"}</definedName>
    <definedName name="_______m8" hidden="1">{"via1",#N/A,TRUE,"general";"via2",#N/A,TRUE,"general";"via3",#N/A,TRUE,"general"}</definedName>
    <definedName name="_______m9" hidden="1">{"via1",#N/A,TRUE,"general";"via2",#N/A,TRUE,"general";"via3",#N/A,TRUE,"general"}</definedName>
    <definedName name="_______n3" hidden="1">{"TAB1",#N/A,TRUE,"GENERAL";"TAB2",#N/A,TRUE,"GENERAL";"TAB3",#N/A,TRUE,"GENERAL";"TAB4",#N/A,TRUE,"GENERAL";"TAB5",#N/A,TRUE,"GENERAL"}</definedName>
    <definedName name="_______n4" hidden="1">{"via1",#N/A,TRUE,"general";"via2",#N/A,TRUE,"general";"via3",#N/A,TRUE,"general"}</definedName>
    <definedName name="_______n5" hidden="1">{"TAB1",#N/A,TRUE,"GENERAL";"TAB2",#N/A,TRUE,"GENERAL";"TAB3",#N/A,TRUE,"GENERAL";"TAB4",#N/A,TRUE,"GENERAL";"TAB5",#N/A,TRUE,"GENERAL"}</definedName>
    <definedName name="_______nyn7" hidden="1">{"via1",#N/A,TRUE,"general";"via2",#N/A,TRUE,"general";"via3",#N/A,TRUE,"general"}</definedName>
    <definedName name="_______o4" hidden="1">{"via1",#N/A,TRUE,"general";"via2",#N/A,TRUE,"general";"via3",#N/A,TRUE,"general"}</definedName>
    <definedName name="_______o5" hidden="1">{"TAB1",#N/A,TRUE,"GENERAL";"TAB2",#N/A,TRUE,"GENERAL";"TAB3",#N/A,TRUE,"GENERAL";"TAB4",#N/A,TRUE,"GENERAL";"TAB5",#N/A,TRUE,"GENERAL"}</definedName>
    <definedName name="_______o6" hidden="1">{"TAB1",#N/A,TRUE,"GENERAL";"TAB2",#N/A,TRUE,"GENERAL";"TAB3",#N/A,TRUE,"GENERAL";"TAB4",#N/A,TRUE,"GENERAL";"TAB5",#N/A,TRUE,"GENERAL"}</definedName>
    <definedName name="_______o7" hidden="1">{"TAB1",#N/A,TRUE,"GENERAL";"TAB2",#N/A,TRUE,"GENERAL";"TAB3",#N/A,TRUE,"GENERAL";"TAB4",#N/A,TRUE,"GENERAL";"TAB5",#N/A,TRUE,"GENERAL"}</definedName>
    <definedName name="_______o8" hidden="1">{"via1",#N/A,TRUE,"general";"via2",#N/A,TRUE,"general";"via3",#N/A,TRUE,"general"}</definedName>
    <definedName name="_______o9" hidden="1">{"TAB1",#N/A,TRUE,"GENERAL";"TAB2",#N/A,TRUE,"GENERAL";"TAB3",#N/A,TRUE,"GENERAL";"TAB4",#N/A,TRUE,"GENERAL";"TAB5",#N/A,TRUE,"GENERAL"}</definedName>
    <definedName name="_______p6" hidden="1">{"via1",#N/A,TRUE,"general";"via2",#N/A,TRUE,"general";"via3",#N/A,TRUE,"general"}</definedName>
    <definedName name="_______p7" hidden="1">{"via1",#N/A,TRUE,"general";"via2",#N/A,TRUE,"general";"via3",#N/A,TRUE,"general"}</definedName>
    <definedName name="_______p8" hidden="1">{"TAB1",#N/A,TRUE,"GENERAL";"TAB2",#N/A,TRUE,"GENERAL";"TAB3",#N/A,TRUE,"GENERAL";"TAB4",#N/A,TRUE,"GENERAL";"TAB5",#N/A,TRUE,"GENERAL"}</definedName>
    <definedName name="_______r" hidden="1">{"TAB1",#N/A,TRUE,"GENERAL";"TAB2",#N/A,TRUE,"GENERAL";"TAB3",#N/A,TRUE,"GENERAL";"TAB4",#N/A,TRUE,"GENERAL";"TAB5",#N/A,TRUE,"GENERAL"}</definedName>
    <definedName name="_______r4r" hidden="1">{"via1",#N/A,TRUE,"general";"via2",#N/A,TRUE,"general";"via3",#N/A,TRUE,"general"}</definedName>
    <definedName name="_______rtu6" hidden="1">{"via1",#N/A,TRUE,"general";"via2",#N/A,TRUE,"general";"via3",#N/A,TRUE,"general"}</definedName>
    <definedName name="_______s1" hidden="1">{"via1",#N/A,TRUE,"general";"via2",#N/A,TRUE,"general";"via3",#N/A,TRUE,"general"}</definedName>
    <definedName name="_______s2" hidden="1">{"TAB1",#N/A,TRUE,"GENERAL";"TAB2",#N/A,TRUE,"GENERAL";"TAB3",#N/A,TRUE,"GENERAL";"TAB4",#N/A,TRUE,"GENERAL";"TAB5",#N/A,TRUE,"GENERAL"}</definedName>
    <definedName name="_______s3" hidden="1">{"TAB1",#N/A,TRUE,"GENERAL";"TAB2",#N/A,TRUE,"GENERAL";"TAB3",#N/A,TRUE,"GENERAL";"TAB4",#N/A,TRUE,"GENERAL";"TAB5",#N/A,TRUE,"GENERAL"}</definedName>
    <definedName name="_______s4" hidden="1">{"via1",#N/A,TRUE,"general";"via2",#N/A,TRUE,"general";"via3",#N/A,TRUE,"general"}</definedName>
    <definedName name="_______s5" hidden="1">{"via1",#N/A,TRUE,"general";"via2",#N/A,TRUE,"general";"via3",#N/A,TRUE,"general"}</definedName>
    <definedName name="_______s6" hidden="1">{"TAB1",#N/A,TRUE,"GENERAL";"TAB2",#N/A,TRUE,"GENERAL";"TAB3",#N/A,TRUE,"GENERAL";"TAB4",#N/A,TRUE,"GENERAL";"TAB5",#N/A,TRUE,"GENERAL"}</definedName>
    <definedName name="_______s7" hidden="1">{"via1",#N/A,TRUE,"general";"via2",#N/A,TRUE,"general";"via3",#N/A,TRUE,"general"}</definedName>
    <definedName name="_______skf45" hidden="1">{#N/A,#N/A,TRUE,"1842CWN0"}</definedName>
    <definedName name="_______sr51" hidden="1">{#N/A,#N/A,TRUE,"INGENIERIA";#N/A,#N/A,TRUE,"COMPRAS";#N/A,#N/A,TRUE,"DIRECCION";#N/A,#N/A,TRUE,"RESUMEN"}</definedName>
    <definedName name="_______t3" hidden="1">{"TAB1",#N/A,TRUE,"GENERAL";"TAB2",#N/A,TRUE,"GENERAL";"TAB3",#N/A,TRUE,"GENERAL";"TAB4",#N/A,TRUE,"GENERAL";"TAB5",#N/A,TRUE,"GENERAL"}</definedName>
    <definedName name="_______t4" hidden="1">{"via1",#N/A,TRUE,"general";"via2",#N/A,TRUE,"general";"via3",#N/A,TRUE,"general"}</definedName>
    <definedName name="_______t5" hidden="1">{"TAB1",#N/A,TRUE,"GENERAL";"TAB2",#N/A,TRUE,"GENERAL";"TAB3",#N/A,TRUE,"GENERAL";"TAB4",#N/A,TRUE,"GENERAL";"TAB5",#N/A,TRUE,"GENERAL"}</definedName>
    <definedName name="_______t6" hidden="1">{"via1",#N/A,TRUE,"general";"via2",#N/A,TRUE,"general";"via3",#N/A,TRUE,"general"}</definedName>
    <definedName name="_______t66" hidden="1">{"TAB1",#N/A,TRUE,"GENERAL";"TAB2",#N/A,TRUE,"GENERAL";"TAB3",#N/A,TRUE,"GENERAL";"TAB4",#N/A,TRUE,"GENERAL";"TAB5",#N/A,TRUE,"GENERAL"}</definedName>
    <definedName name="_______t7" hidden="1">{"via1",#N/A,TRUE,"general";"via2",#N/A,TRUE,"general";"via3",#N/A,TRUE,"general"}</definedName>
    <definedName name="_______t77" hidden="1">{"TAB1",#N/A,TRUE,"GENERAL";"TAB2",#N/A,TRUE,"GENERAL";"TAB3",#N/A,TRUE,"GENERAL";"TAB4",#N/A,TRUE,"GENERAL";"TAB5",#N/A,TRUE,"GENERAL"}</definedName>
    <definedName name="_______t8" hidden="1">{"TAB1",#N/A,TRUE,"GENERAL";"TAB2",#N/A,TRUE,"GENERAL";"TAB3",#N/A,TRUE,"GENERAL";"TAB4",#N/A,TRUE,"GENERAL";"TAB5",#N/A,TRUE,"GENERAL"}</definedName>
    <definedName name="_______t88" hidden="1">{"via1",#N/A,TRUE,"general";"via2",#N/A,TRUE,"general";"via3",#N/A,TRUE,"general"}</definedName>
    <definedName name="_______t9" hidden="1">{"TAB1",#N/A,TRUE,"GENERAL";"TAB2",#N/A,TRUE,"GENERAL";"TAB3",#N/A,TRUE,"GENERAL";"TAB4",#N/A,TRUE,"GENERAL";"TAB5",#N/A,TRUE,"GENERAL"}</definedName>
    <definedName name="_______t99" hidden="1">{"via1",#N/A,TRUE,"general";"via2",#N/A,TRUE,"general";"via3",#N/A,TRUE,"general"}</definedName>
    <definedName name="_______u4" hidden="1">{"TAB1",#N/A,TRUE,"GENERAL";"TAB2",#N/A,TRUE,"GENERAL";"TAB3",#N/A,TRUE,"GENERAL";"TAB4",#N/A,TRUE,"GENERAL";"TAB5",#N/A,TRUE,"GENERAL"}</definedName>
    <definedName name="_______u5" hidden="1">{"TAB1",#N/A,TRUE,"GENERAL";"TAB2",#N/A,TRUE,"GENERAL";"TAB3",#N/A,TRUE,"GENERAL";"TAB4",#N/A,TRUE,"GENERAL";"TAB5",#N/A,TRUE,"GENERAL"}</definedName>
    <definedName name="_______u6" hidden="1">{"TAB1",#N/A,TRUE,"GENERAL";"TAB2",#N/A,TRUE,"GENERAL";"TAB3",#N/A,TRUE,"GENERAL";"TAB4",#N/A,TRUE,"GENERAL";"TAB5",#N/A,TRUE,"GENERAL"}</definedName>
    <definedName name="_______u7" hidden="1">{"via1",#N/A,TRUE,"general";"via2",#N/A,TRUE,"general";"via3",#N/A,TRUE,"general"}</definedName>
    <definedName name="_______u8" hidden="1">{"TAB1",#N/A,TRUE,"GENERAL";"TAB2",#N/A,TRUE,"GENERAL";"TAB3",#N/A,TRUE,"GENERAL";"TAB4",#N/A,TRUE,"GENERAL";"TAB5",#N/A,TRUE,"GENERAL"}</definedName>
    <definedName name="_______u9" hidden="1">{"TAB1",#N/A,TRUE,"GENERAL";"TAB2",#N/A,TRUE,"GENERAL";"TAB3",#N/A,TRUE,"GENERAL";"TAB4",#N/A,TRUE,"GENERAL";"TAB5",#N/A,TRUE,"GENERAL"}</definedName>
    <definedName name="_______ur7" hidden="1">{"TAB1",#N/A,TRUE,"GENERAL";"TAB2",#N/A,TRUE,"GENERAL";"TAB3",#N/A,TRUE,"GENERAL";"TAB4",#N/A,TRUE,"GENERAL";"TAB5",#N/A,TRUE,"GENERAL"}</definedName>
    <definedName name="_______v2" hidden="1">{"via1",#N/A,TRUE,"general";"via2",#N/A,TRUE,"general";"via3",#N/A,TRUE,"general"}</definedName>
    <definedName name="_______v3" hidden="1">{"TAB1",#N/A,TRUE,"GENERAL";"TAB2",#N/A,TRUE,"GENERAL";"TAB3",#N/A,TRUE,"GENERAL";"TAB4",#N/A,TRUE,"GENERAL";"TAB5",#N/A,TRUE,"GENERAL"}</definedName>
    <definedName name="_______v4" hidden="1">{"TAB1",#N/A,TRUE,"GENERAL";"TAB2",#N/A,TRUE,"GENERAL";"TAB3",#N/A,TRUE,"GENERAL";"TAB4",#N/A,TRUE,"GENERAL";"TAB5",#N/A,TRUE,"GENERAL"}</definedName>
    <definedName name="_______v5" hidden="1">{"TAB1",#N/A,TRUE,"GENERAL";"TAB2",#N/A,TRUE,"GENERAL";"TAB3",#N/A,TRUE,"GENERAL";"TAB4",#N/A,TRUE,"GENERAL";"TAB5",#N/A,TRUE,"GENERAL"}</definedName>
    <definedName name="_______v6" hidden="1">{"TAB1",#N/A,TRUE,"GENERAL";"TAB2",#N/A,TRUE,"GENERAL";"TAB3",#N/A,TRUE,"GENERAL";"TAB4",#N/A,TRUE,"GENERAL";"TAB5",#N/A,TRUE,"GENERAL"}</definedName>
    <definedName name="_______v7" hidden="1">{"via1",#N/A,TRUE,"general";"via2",#N/A,TRUE,"general";"via3",#N/A,TRUE,"general"}</definedName>
    <definedName name="_______v8" hidden="1">{"TAB1",#N/A,TRUE,"GENERAL";"TAB2",#N/A,TRUE,"GENERAL";"TAB3",#N/A,TRUE,"GENERAL";"TAB4",#N/A,TRUE,"GENERAL";"TAB5",#N/A,TRUE,"GENERAL"}</definedName>
    <definedName name="_______v9" hidden="1">{"TAB1",#N/A,TRUE,"GENERAL";"TAB2",#N/A,TRUE,"GENERAL";"TAB3",#N/A,TRUE,"GENERAL";"TAB4",#N/A,TRUE,"GENERAL";"TAB5",#N/A,TRUE,"GENERAL"}</definedName>
    <definedName name="_______vfv4" hidden="1">{"via1",#N/A,TRUE,"general";"via2",#N/A,TRUE,"general";"via3",#N/A,TRUE,"general"}</definedName>
    <definedName name="_______x1" hidden="1">{"TAB1",#N/A,TRUE,"GENERAL";"TAB2",#N/A,TRUE,"GENERAL";"TAB3",#N/A,TRUE,"GENERAL";"TAB4",#N/A,TRUE,"GENERAL";"TAB5",#N/A,TRUE,"GENERAL"}</definedName>
    <definedName name="_______x2" hidden="1">{"via1",#N/A,TRUE,"general";"via2",#N/A,TRUE,"general";"via3",#N/A,TRUE,"general"}</definedName>
    <definedName name="_______x3" hidden="1">{"via1",#N/A,TRUE,"general";"via2",#N/A,TRUE,"general";"via3",#N/A,TRUE,"general"}</definedName>
    <definedName name="_______x4" hidden="1">{"via1",#N/A,TRUE,"general";"via2",#N/A,TRUE,"general";"via3",#N/A,TRUE,"general"}</definedName>
    <definedName name="_______x5" hidden="1">{"TAB1",#N/A,TRUE,"GENERAL";"TAB2",#N/A,TRUE,"GENERAL";"TAB3",#N/A,TRUE,"GENERAL";"TAB4",#N/A,TRUE,"GENERAL";"TAB5",#N/A,TRUE,"GENERAL"}</definedName>
    <definedName name="_______x6" hidden="1">{"TAB1",#N/A,TRUE,"GENERAL";"TAB2",#N/A,TRUE,"GENERAL";"TAB3",#N/A,TRUE,"GENERAL";"TAB4",#N/A,TRUE,"GENERAL";"TAB5",#N/A,TRUE,"GENERAL"}</definedName>
    <definedName name="_______x7" hidden="1">{"TAB1",#N/A,TRUE,"GENERAL";"TAB2",#N/A,TRUE,"GENERAL";"TAB3",#N/A,TRUE,"GENERAL";"TAB4",#N/A,TRUE,"GENERAL";"TAB5",#N/A,TRUE,"GENERAL"}</definedName>
    <definedName name="_______x8" hidden="1">{"via1",#N/A,TRUE,"general";"via2",#N/A,TRUE,"general";"via3",#N/A,TRUE,"general"}</definedName>
    <definedName name="_______x9" hidden="1">{"TAB1",#N/A,TRUE,"GENERAL";"TAB2",#N/A,TRUE,"GENERAL";"TAB3",#N/A,TRUE,"GENERAL";"TAB4",#N/A,TRUE,"GENERAL";"TAB5",#N/A,TRUE,"GENERAL"}</definedName>
    <definedName name="_______xs7" hidden="1">{#N/A,#N/A,TRUE,"INGENIERIA";#N/A,#N/A,TRUE,"COMPRAS";#N/A,#N/A,TRUE,"DIRECCION";#N/A,#N/A,TRUE,"RESUMEN"}</definedName>
    <definedName name="_______y2" hidden="1">{"TAB1",#N/A,TRUE,"GENERAL";"TAB2",#N/A,TRUE,"GENERAL";"TAB3",#N/A,TRUE,"GENERAL";"TAB4",#N/A,TRUE,"GENERAL";"TAB5",#N/A,TRUE,"GENERAL"}</definedName>
    <definedName name="_______y3" hidden="1">{"via1",#N/A,TRUE,"general";"via2",#N/A,TRUE,"general";"via3",#N/A,TRUE,"general"}</definedName>
    <definedName name="_______y4" hidden="1">{"via1",#N/A,TRUE,"general";"via2",#N/A,TRUE,"general";"via3",#N/A,TRUE,"general"}</definedName>
    <definedName name="_______y5" hidden="1">{"TAB1",#N/A,TRUE,"GENERAL";"TAB2",#N/A,TRUE,"GENERAL";"TAB3",#N/A,TRUE,"GENERAL";"TAB4",#N/A,TRUE,"GENERAL";"TAB5",#N/A,TRUE,"GENERAL"}</definedName>
    <definedName name="_______y6" hidden="1">{"via1",#N/A,TRUE,"general";"via2",#N/A,TRUE,"general";"via3",#N/A,TRUE,"general"}</definedName>
    <definedName name="_______y7" hidden="1">{"via1",#N/A,TRUE,"general";"via2",#N/A,TRUE,"general";"via3",#N/A,TRUE,"general"}</definedName>
    <definedName name="_______y8" hidden="1">{"via1",#N/A,TRUE,"general";"via2",#N/A,TRUE,"general";"via3",#N/A,TRUE,"general"}</definedName>
    <definedName name="_______y9" hidden="1">{"TAB1",#N/A,TRUE,"GENERAL";"TAB2",#N/A,TRUE,"GENERAL";"TAB3",#N/A,TRUE,"GENERAL";"TAB4",#N/A,TRUE,"GENERAL";"TAB5",#N/A,TRUE,"GENERAL"}</definedName>
    <definedName name="_______z1" hidden="1">{"TAB1",#N/A,TRUE,"GENERAL";"TAB2",#N/A,TRUE,"GENERAL";"TAB3",#N/A,TRUE,"GENERAL";"TAB4",#N/A,TRUE,"GENERAL";"TAB5",#N/A,TRUE,"GENERAL"}</definedName>
    <definedName name="_______z2" hidden="1">{"via1",#N/A,TRUE,"general";"via2",#N/A,TRUE,"general";"via3",#N/A,TRUE,"general"}</definedName>
    <definedName name="_______z3" hidden="1">{"via1",#N/A,TRUE,"general";"via2",#N/A,TRUE,"general";"via3",#N/A,TRUE,"general"}</definedName>
    <definedName name="_______z4" hidden="1">{"TAB1",#N/A,TRUE,"GENERAL";"TAB2",#N/A,TRUE,"GENERAL";"TAB3",#N/A,TRUE,"GENERAL";"TAB4",#N/A,TRUE,"GENERAL";"TAB5",#N/A,TRUE,"GENERAL"}</definedName>
    <definedName name="_______z5" hidden="1">{"via1",#N/A,TRUE,"general";"via2",#N/A,TRUE,"general";"via3",#N/A,TRUE,"general"}</definedName>
    <definedName name="_______z6" hidden="1">{"TAB1",#N/A,TRUE,"GENERAL";"TAB2",#N/A,TRUE,"GENERAL";"TAB3",#N/A,TRUE,"GENERAL";"TAB4",#N/A,TRUE,"GENERAL";"TAB5",#N/A,TRUE,"GENERAL"}</definedName>
    <definedName name="______a1" hidden="1">{"TAB1",#N/A,TRUE,"GENERAL";"TAB2",#N/A,TRUE,"GENERAL";"TAB3",#N/A,TRUE,"GENERAL";"TAB4",#N/A,TRUE,"GENERAL";"TAB5",#N/A,TRUE,"GENERAL"}</definedName>
    <definedName name="______a3" hidden="1">{"TAB1",#N/A,TRUE,"GENERAL";"TAB2",#N/A,TRUE,"GENERAL";"TAB3",#N/A,TRUE,"GENERAL";"TAB4",#N/A,TRUE,"GENERAL";"TAB5",#N/A,TRUE,"GENERAL"}</definedName>
    <definedName name="______a4" hidden="1">{"via1",#N/A,TRUE,"general";"via2",#N/A,TRUE,"general";"via3",#N/A,TRUE,"general"}</definedName>
    <definedName name="______a5" hidden="1">{"TAB1",#N/A,TRUE,"GENERAL";"TAB2",#N/A,TRUE,"GENERAL";"TAB3",#N/A,TRUE,"GENERAL";"TAB4",#N/A,TRUE,"GENERAL";"TAB5",#N/A,TRUE,"GENERAL"}</definedName>
    <definedName name="______a6" hidden="1">{"TAB1",#N/A,TRUE,"GENERAL";"TAB2",#N/A,TRUE,"GENERAL";"TAB3",#N/A,TRUE,"GENERAL";"TAB4",#N/A,TRUE,"GENERAL";"TAB5",#N/A,TRUE,"GENERAL"}</definedName>
    <definedName name="______b2" hidden="1">{"TAB1",#N/A,TRUE,"GENERAL";"TAB2",#N/A,TRUE,"GENERAL";"TAB3",#N/A,TRUE,"GENERAL";"TAB4",#N/A,TRUE,"GENERAL";"TAB5",#N/A,TRUE,"GENERAL"}</definedName>
    <definedName name="______b3" hidden="1">{"TAB1",#N/A,TRUE,"GENERAL";"TAB2",#N/A,TRUE,"GENERAL";"TAB3",#N/A,TRUE,"GENERAL";"TAB4",#N/A,TRUE,"GENERAL";"TAB5",#N/A,TRUE,"GENERAL"}</definedName>
    <definedName name="______b4" hidden="1">{"TAB1",#N/A,TRUE,"GENERAL";"TAB2",#N/A,TRUE,"GENERAL";"TAB3",#N/A,TRUE,"GENERAL";"TAB4",#N/A,TRUE,"GENERAL";"TAB5",#N/A,TRUE,"GENERAL"}</definedName>
    <definedName name="______b5" hidden="1">{"TAB1",#N/A,TRUE,"GENERAL";"TAB2",#N/A,TRUE,"GENERAL";"TAB3",#N/A,TRUE,"GENERAL";"TAB4",#N/A,TRUE,"GENERAL";"TAB5",#N/A,TRUE,"GENERAL"}</definedName>
    <definedName name="______b6" hidden="1">{"TAB1",#N/A,TRUE,"GENERAL";"TAB2",#N/A,TRUE,"GENERAL";"TAB3",#N/A,TRUE,"GENERAL";"TAB4",#N/A,TRUE,"GENERAL";"TAB5",#N/A,TRUE,"GENERAL"}</definedName>
    <definedName name="______b7" hidden="1">{"via1",#N/A,TRUE,"general";"via2",#N/A,TRUE,"general";"via3",#N/A,TRUE,"general"}</definedName>
    <definedName name="______b8" hidden="1">{"via1",#N/A,TRUE,"general";"via2",#N/A,TRUE,"general";"via3",#N/A,TRUE,"general"}</definedName>
    <definedName name="______bb9" hidden="1">{"TAB1",#N/A,TRUE,"GENERAL";"TAB2",#N/A,TRUE,"GENERAL";"TAB3",#N/A,TRUE,"GENERAL";"TAB4",#N/A,TRUE,"GENERAL";"TAB5",#N/A,TRUE,"GENERAL"}</definedName>
    <definedName name="______bgb5" hidden="1">{"TAB1",#N/A,TRUE,"GENERAL";"TAB2",#N/A,TRUE,"GENERAL";"TAB3",#N/A,TRUE,"GENERAL";"TAB4",#N/A,TRUE,"GENERAL";"TAB5",#N/A,TRUE,"GENERAL"}</definedName>
    <definedName name="______d4" hidden="1">{#N/A,#N/A,TRUE,"1842CWN0"}</definedName>
    <definedName name="______d8" hidden="1">{#N/A,#N/A,TRUE,"1842CWN0"}</definedName>
    <definedName name="___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__df9" hidden="1">{#N/A,#N/A,TRUE,"1842CWN0"}</definedName>
    <definedName name="______f" hidden="1">{#N/A,#N/A,TRUE,"INGENIERIA";#N/A,#N/A,TRUE,"COMPRAS";#N/A,#N/A,TRUE,"DIRECCION";#N/A,#N/A,TRUE,"RESUMEN"}</definedName>
    <definedName name="______g2" hidden="1">{"TAB1",#N/A,TRUE,"GENERAL";"TAB2",#N/A,TRUE,"GENERAL";"TAB3",#N/A,TRUE,"GENERAL";"TAB4",#N/A,TRUE,"GENERAL";"TAB5",#N/A,TRUE,"GENERAL"}</definedName>
    <definedName name="______g3" hidden="1">{"via1",#N/A,TRUE,"general";"via2",#N/A,TRUE,"general";"via3",#N/A,TRUE,"general"}</definedName>
    <definedName name="______g4" hidden="1">{"via1",#N/A,TRUE,"general";"via2",#N/A,TRUE,"general";"via3",#N/A,TRUE,"general"}</definedName>
    <definedName name="______g5" hidden="1">{"via1",#N/A,TRUE,"general";"via2",#N/A,TRUE,"general";"via3",#N/A,TRUE,"general"}</definedName>
    <definedName name="______g6" hidden="1">{"via1",#N/A,TRUE,"general";"via2",#N/A,TRUE,"general";"via3",#N/A,TRUE,"general"}</definedName>
    <definedName name="______g7" hidden="1">{"TAB1",#N/A,TRUE,"GENERAL";"TAB2",#N/A,TRUE,"GENERAL";"TAB3",#N/A,TRUE,"GENERAL";"TAB4",#N/A,TRUE,"GENERAL";"TAB5",#N/A,TRUE,"GENERAL"}</definedName>
    <definedName name="______GR1" hidden="1">{"TAB1",#N/A,TRUE,"GENERAL";"TAB2",#N/A,TRUE,"GENERAL";"TAB3",#N/A,TRUE,"GENERAL";"TAB4",#N/A,TRUE,"GENERAL";"TAB5",#N/A,TRUE,"GENERAL"}</definedName>
    <definedName name="______gtr4" hidden="1">{"via1",#N/A,TRUE,"general";"via2",#N/A,TRUE,"general";"via3",#N/A,TRUE,"general"}</definedName>
    <definedName name="______h2" hidden="1">{"via1",#N/A,TRUE,"general";"via2",#N/A,TRUE,"general";"via3",#N/A,TRUE,"general"}</definedName>
    <definedName name="______h3" hidden="1">{"via1",#N/A,TRUE,"general";"via2",#N/A,TRUE,"general";"via3",#N/A,TRUE,"general"}</definedName>
    <definedName name="______h4" hidden="1">{"TAB1",#N/A,TRUE,"GENERAL";"TAB2",#N/A,TRUE,"GENERAL";"TAB3",#N/A,TRUE,"GENERAL";"TAB4",#N/A,TRUE,"GENERAL";"TAB5",#N/A,TRUE,"GENERAL"}</definedName>
    <definedName name="______h5" hidden="1">{"TAB1",#N/A,TRUE,"GENERAL";"TAB2",#N/A,TRUE,"GENERAL";"TAB3",#N/A,TRUE,"GENERAL";"TAB4",#N/A,TRUE,"GENERAL";"TAB5",#N/A,TRUE,"GENERAL"}</definedName>
    <definedName name="______h6" hidden="1">{"via1",#N/A,TRUE,"general";"via2",#N/A,TRUE,"general";"via3",#N/A,TRUE,"general"}</definedName>
    <definedName name="______h7" hidden="1">{"TAB1",#N/A,TRUE,"GENERAL";"TAB2",#N/A,TRUE,"GENERAL";"TAB3",#N/A,TRUE,"GENERAL";"TAB4",#N/A,TRUE,"GENERAL";"TAB5",#N/A,TRUE,"GENERAL"}</definedName>
    <definedName name="______h8" hidden="1">{"via1",#N/A,TRUE,"general";"via2",#N/A,TRUE,"general";"via3",#N/A,TRUE,"general"}</definedName>
    <definedName name="______hfh7" hidden="1">{"via1",#N/A,TRUE,"general";"via2",#N/A,TRUE,"general";"via3",#N/A,TRUE,"general"}</definedName>
    <definedName name="______i4" hidden="1">{"via1",#N/A,TRUE,"general";"via2",#N/A,TRUE,"general";"via3",#N/A,TRUE,"general"}</definedName>
    <definedName name="______i5" hidden="1">{"TAB1",#N/A,TRUE,"GENERAL";"TAB2",#N/A,TRUE,"GENERAL";"TAB3",#N/A,TRUE,"GENERAL";"TAB4",#N/A,TRUE,"GENERAL";"TAB5",#N/A,TRUE,"GENERAL"}</definedName>
    <definedName name="______i6" hidden="1">{"TAB1",#N/A,TRUE,"GENERAL";"TAB2",#N/A,TRUE,"GENERAL";"TAB3",#N/A,TRUE,"GENERAL";"TAB4",#N/A,TRUE,"GENERAL";"TAB5",#N/A,TRUE,"GENERAL"}</definedName>
    <definedName name="______i7" hidden="1">{"via1",#N/A,TRUE,"general";"via2",#N/A,TRUE,"general";"via3",#N/A,TRUE,"general"}</definedName>
    <definedName name="______i77" hidden="1">{"TAB1",#N/A,TRUE,"GENERAL";"TAB2",#N/A,TRUE,"GENERAL";"TAB3",#N/A,TRUE,"GENERAL";"TAB4",#N/A,TRUE,"GENERAL";"TAB5",#N/A,TRUE,"GENERAL"}</definedName>
    <definedName name="______i8" hidden="1">{"via1",#N/A,TRUE,"general";"via2",#N/A,TRUE,"general";"via3",#N/A,TRUE,"general"}</definedName>
    <definedName name="______i9" hidden="1">{"TAB1",#N/A,TRUE,"GENERAL";"TAB2",#N/A,TRUE,"GENERAL";"TAB3",#N/A,TRUE,"GENERAL";"TAB4",#N/A,TRUE,"GENERAL";"TAB5",#N/A,TRUE,"GENERAL"}</definedName>
    <definedName name="______k3" hidden="1">{"TAB1",#N/A,TRUE,"GENERAL";"TAB2",#N/A,TRUE,"GENERAL";"TAB3",#N/A,TRUE,"GENERAL";"TAB4",#N/A,TRUE,"GENERAL";"TAB5",#N/A,TRUE,"GENERAL"}</definedName>
    <definedName name="______k4" hidden="1">{"via1",#N/A,TRUE,"general";"via2",#N/A,TRUE,"general";"via3",#N/A,TRUE,"general"}</definedName>
    <definedName name="______k5" hidden="1">{"via1",#N/A,TRUE,"general";"via2",#N/A,TRUE,"general";"via3",#N/A,TRUE,"general"}</definedName>
    <definedName name="______k6" hidden="1">{"TAB1",#N/A,TRUE,"GENERAL";"TAB2",#N/A,TRUE,"GENERAL";"TAB3",#N/A,TRUE,"GENERAL";"TAB4",#N/A,TRUE,"GENERAL";"TAB5",#N/A,TRUE,"GENERAL"}</definedName>
    <definedName name="______k7" hidden="1">{"via1",#N/A,TRUE,"general";"via2",#N/A,TRUE,"general";"via3",#N/A,TRUE,"general"}</definedName>
    <definedName name="______k8" hidden="1">{"via1",#N/A,TRUE,"general";"via2",#N/A,TRUE,"general";"via3",#N/A,TRUE,"general"}</definedName>
    <definedName name="______k9" hidden="1">{"TAB1",#N/A,TRUE,"GENERAL";"TAB2",#N/A,TRUE,"GENERAL";"TAB3",#N/A,TRUE,"GENERAL";"TAB4",#N/A,TRUE,"GENERAL";"TAB5",#N/A,TRUE,"GENERAL"}</definedName>
    <definedName name="______kjk6" hidden="1">{"TAB1",#N/A,TRUE,"GENERAL";"TAB2",#N/A,TRUE,"GENERAL";"TAB3",#N/A,TRUE,"GENERAL";"TAB4",#N/A,TRUE,"GENERAL";"TAB5",#N/A,TRUE,"GENERAL"}</definedName>
    <definedName name="______lns72" hidden="1">{#N/A,#N/A,TRUE,"1842CWN0"}</definedName>
    <definedName name="______m3" hidden="1">{"via1",#N/A,TRUE,"general";"via2",#N/A,TRUE,"general";"via3",#N/A,TRUE,"general"}</definedName>
    <definedName name="______m4" hidden="1">{"TAB1",#N/A,TRUE,"GENERAL";"TAB2",#N/A,TRUE,"GENERAL";"TAB3",#N/A,TRUE,"GENERAL";"TAB4",#N/A,TRUE,"GENERAL";"TAB5",#N/A,TRUE,"GENERAL"}</definedName>
    <definedName name="______m5" hidden="1">{"via1",#N/A,TRUE,"general";"via2",#N/A,TRUE,"general";"via3",#N/A,TRUE,"general"}</definedName>
    <definedName name="______m6" hidden="1">{"TAB1",#N/A,TRUE,"GENERAL";"TAB2",#N/A,TRUE,"GENERAL";"TAB3",#N/A,TRUE,"GENERAL";"TAB4",#N/A,TRUE,"GENERAL";"TAB5",#N/A,TRUE,"GENERAL"}</definedName>
    <definedName name="______m7" hidden="1">{"TAB1",#N/A,TRUE,"GENERAL";"TAB2",#N/A,TRUE,"GENERAL";"TAB3",#N/A,TRUE,"GENERAL";"TAB4",#N/A,TRUE,"GENERAL";"TAB5",#N/A,TRUE,"GENERAL"}</definedName>
    <definedName name="______m8" hidden="1">{"via1",#N/A,TRUE,"general";"via2",#N/A,TRUE,"general";"via3",#N/A,TRUE,"general"}</definedName>
    <definedName name="______m9" hidden="1">{"via1",#N/A,TRUE,"general";"via2",#N/A,TRUE,"general";"via3",#N/A,TRUE,"general"}</definedName>
    <definedName name="______n3" hidden="1">{"TAB1",#N/A,TRUE,"GENERAL";"TAB2",#N/A,TRUE,"GENERAL";"TAB3",#N/A,TRUE,"GENERAL";"TAB4",#N/A,TRUE,"GENERAL";"TAB5",#N/A,TRUE,"GENERAL"}</definedName>
    <definedName name="______n4" hidden="1">{"via1",#N/A,TRUE,"general";"via2",#N/A,TRUE,"general";"via3",#N/A,TRUE,"general"}</definedName>
    <definedName name="______n5" hidden="1">{"TAB1",#N/A,TRUE,"GENERAL";"TAB2",#N/A,TRUE,"GENERAL";"TAB3",#N/A,TRUE,"GENERAL";"TAB4",#N/A,TRUE,"GENERAL";"TAB5",#N/A,TRUE,"GENERAL"}</definedName>
    <definedName name="______nyn7" hidden="1">{"via1",#N/A,TRUE,"general";"via2",#N/A,TRUE,"general";"via3",#N/A,TRUE,"general"}</definedName>
    <definedName name="______o4" hidden="1">{"via1",#N/A,TRUE,"general";"via2",#N/A,TRUE,"general";"via3",#N/A,TRUE,"general"}</definedName>
    <definedName name="______o5" hidden="1">{"TAB1",#N/A,TRUE,"GENERAL";"TAB2",#N/A,TRUE,"GENERAL";"TAB3",#N/A,TRUE,"GENERAL";"TAB4",#N/A,TRUE,"GENERAL";"TAB5",#N/A,TRUE,"GENERAL"}</definedName>
    <definedName name="______o6" hidden="1">{"TAB1",#N/A,TRUE,"GENERAL";"TAB2",#N/A,TRUE,"GENERAL";"TAB3",#N/A,TRUE,"GENERAL";"TAB4",#N/A,TRUE,"GENERAL";"TAB5",#N/A,TRUE,"GENERAL"}</definedName>
    <definedName name="______o7" hidden="1">{"TAB1",#N/A,TRUE,"GENERAL";"TAB2",#N/A,TRUE,"GENERAL";"TAB3",#N/A,TRUE,"GENERAL";"TAB4",#N/A,TRUE,"GENERAL";"TAB5",#N/A,TRUE,"GENERAL"}</definedName>
    <definedName name="______o8" hidden="1">{"via1",#N/A,TRUE,"general";"via2",#N/A,TRUE,"general";"via3",#N/A,TRUE,"general"}</definedName>
    <definedName name="______o9" hidden="1">{"TAB1",#N/A,TRUE,"GENERAL";"TAB2",#N/A,TRUE,"GENERAL";"TAB3",#N/A,TRUE,"GENERAL";"TAB4",#N/A,TRUE,"GENERAL";"TAB5",#N/A,TRUE,"GENERAL"}</definedName>
    <definedName name="______p6" hidden="1">{"via1",#N/A,TRUE,"general";"via2",#N/A,TRUE,"general";"via3",#N/A,TRUE,"general"}</definedName>
    <definedName name="______p7" hidden="1">{"via1",#N/A,TRUE,"general";"via2",#N/A,TRUE,"general";"via3",#N/A,TRUE,"general"}</definedName>
    <definedName name="______p8" hidden="1">{"TAB1",#N/A,TRUE,"GENERAL";"TAB2",#N/A,TRUE,"GENERAL";"TAB3",#N/A,TRUE,"GENERAL";"TAB4",#N/A,TRUE,"GENERAL";"TAB5",#N/A,TRUE,"GENERAL"}</definedName>
    <definedName name="______r" hidden="1">{"TAB1",#N/A,TRUE,"GENERAL";"TAB2",#N/A,TRUE,"GENERAL";"TAB3",#N/A,TRUE,"GENERAL";"TAB4",#N/A,TRUE,"GENERAL";"TAB5",#N/A,TRUE,"GENERAL"}</definedName>
    <definedName name="______r4r" hidden="1">{"via1",#N/A,TRUE,"general";"via2",#N/A,TRUE,"general";"via3",#N/A,TRUE,"general"}</definedName>
    <definedName name="______rtu6" hidden="1">{"via1",#N/A,TRUE,"general";"via2",#N/A,TRUE,"general";"via3",#N/A,TRUE,"general"}</definedName>
    <definedName name="______s1" hidden="1">{"via1",#N/A,TRUE,"general";"via2",#N/A,TRUE,"general";"via3",#N/A,TRUE,"general"}</definedName>
    <definedName name="______s2" hidden="1">{"TAB1",#N/A,TRUE,"GENERAL";"TAB2",#N/A,TRUE,"GENERAL";"TAB3",#N/A,TRUE,"GENERAL";"TAB4",#N/A,TRUE,"GENERAL";"TAB5",#N/A,TRUE,"GENERAL"}</definedName>
    <definedName name="______s3" hidden="1">{"TAB1",#N/A,TRUE,"GENERAL";"TAB2",#N/A,TRUE,"GENERAL";"TAB3",#N/A,TRUE,"GENERAL";"TAB4",#N/A,TRUE,"GENERAL";"TAB5",#N/A,TRUE,"GENERAL"}</definedName>
    <definedName name="______s4" hidden="1">{"via1",#N/A,TRUE,"general";"via2",#N/A,TRUE,"general";"via3",#N/A,TRUE,"general"}</definedName>
    <definedName name="______s5" hidden="1">{"via1",#N/A,TRUE,"general";"via2",#N/A,TRUE,"general";"via3",#N/A,TRUE,"general"}</definedName>
    <definedName name="______s6" hidden="1">{"TAB1",#N/A,TRUE,"GENERAL";"TAB2",#N/A,TRUE,"GENERAL";"TAB3",#N/A,TRUE,"GENERAL";"TAB4",#N/A,TRUE,"GENERAL";"TAB5",#N/A,TRUE,"GENERAL"}</definedName>
    <definedName name="______s7" hidden="1">{"via1",#N/A,TRUE,"general";"via2",#N/A,TRUE,"general";"via3",#N/A,TRUE,"general"}</definedName>
    <definedName name="______skf45" hidden="1">{#N/A,#N/A,TRUE,"1842CWN0"}</definedName>
    <definedName name="______sr51" hidden="1">{#N/A,#N/A,TRUE,"INGENIERIA";#N/A,#N/A,TRUE,"COMPRAS";#N/A,#N/A,TRUE,"DIRECCION";#N/A,#N/A,TRUE,"RESUMEN"}</definedName>
    <definedName name="______t3" hidden="1">{"TAB1",#N/A,TRUE,"GENERAL";"TAB2",#N/A,TRUE,"GENERAL";"TAB3",#N/A,TRUE,"GENERAL";"TAB4",#N/A,TRUE,"GENERAL";"TAB5",#N/A,TRUE,"GENERAL"}</definedName>
    <definedName name="______t4" hidden="1">{"via1",#N/A,TRUE,"general";"via2",#N/A,TRUE,"general";"via3",#N/A,TRUE,"general"}</definedName>
    <definedName name="______t5" hidden="1">{"TAB1",#N/A,TRUE,"GENERAL";"TAB2",#N/A,TRUE,"GENERAL";"TAB3",#N/A,TRUE,"GENERAL";"TAB4",#N/A,TRUE,"GENERAL";"TAB5",#N/A,TRUE,"GENERAL"}</definedName>
    <definedName name="______t6" hidden="1">{"via1",#N/A,TRUE,"general";"via2",#N/A,TRUE,"general";"via3",#N/A,TRUE,"general"}</definedName>
    <definedName name="______t66" hidden="1">{"TAB1",#N/A,TRUE,"GENERAL";"TAB2",#N/A,TRUE,"GENERAL";"TAB3",#N/A,TRUE,"GENERAL";"TAB4",#N/A,TRUE,"GENERAL";"TAB5",#N/A,TRUE,"GENERAL"}</definedName>
    <definedName name="______t7" hidden="1">{"via1",#N/A,TRUE,"general";"via2",#N/A,TRUE,"general";"via3",#N/A,TRUE,"general"}</definedName>
    <definedName name="______t77" hidden="1">{"TAB1",#N/A,TRUE,"GENERAL";"TAB2",#N/A,TRUE,"GENERAL";"TAB3",#N/A,TRUE,"GENERAL";"TAB4",#N/A,TRUE,"GENERAL";"TAB5",#N/A,TRUE,"GENERAL"}</definedName>
    <definedName name="______t8" hidden="1">{"TAB1",#N/A,TRUE,"GENERAL";"TAB2",#N/A,TRUE,"GENERAL";"TAB3",#N/A,TRUE,"GENERAL";"TAB4",#N/A,TRUE,"GENERAL";"TAB5",#N/A,TRUE,"GENERAL"}</definedName>
    <definedName name="______t88" hidden="1">{"via1",#N/A,TRUE,"general";"via2",#N/A,TRUE,"general";"via3",#N/A,TRUE,"general"}</definedName>
    <definedName name="______t9" hidden="1">{"TAB1",#N/A,TRUE,"GENERAL";"TAB2",#N/A,TRUE,"GENERAL";"TAB3",#N/A,TRUE,"GENERAL";"TAB4",#N/A,TRUE,"GENERAL";"TAB5",#N/A,TRUE,"GENERAL"}</definedName>
    <definedName name="______t99" hidden="1">{"via1",#N/A,TRUE,"general";"via2",#N/A,TRUE,"general";"via3",#N/A,TRUE,"general"}</definedName>
    <definedName name="______u4" hidden="1">{"TAB1",#N/A,TRUE,"GENERAL";"TAB2",#N/A,TRUE,"GENERAL";"TAB3",#N/A,TRUE,"GENERAL";"TAB4",#N/A,TRUE,"GENERAL";"TAB5",#N/A,TRUE,"GENERAL"}</definedName>
    <definedName name="______u5" hidden="1">{"TAB1",#N/A,TRUE,"GENERAL";"TAB2",#N/A,TRUE,"GENERAL";"TAB3",#N/A,TRUE,"GENERAL";"TAB4",#N/A,TRUE,"GENERAL";"TAB5",#N/A,TRUE,"GENERAL"}</definedName>
    <definedName name="______u6" hidden="1">{"TAB1",#N/A,TRUE,"GENERAL";"TAB2",#N/A,TRUE,"GENERAL";"TAB3",#N/A,TRUE,"GENERAL";"TAB4",#N/A,TRUE,"GENERAL";"TAB5",#N/A,TRUE,"GENERAL"}</definedName>
    <definedName name="______u7" hidden="1">{"via1",#N/A,TRUE,"general";"via2",#N/A,TRUE,"general";"via3",#N/A,TRUE,"general"}</definedName>
    <definedName name="______u8" hidden="1">{"TAB1",#N/A,TRUE,"GENERAL";"TAB2",#N/A,TRUE,"GENERAL";"TAB3",#N/A,TRUE,"GENERAL";"TAB4",#N/A,TRUE,"GENERAL";"TAB5",#N/A,TRUE,"GENERAL"}</definedName>
    <definedName name="______u9" hidden="1">{"TAB1",#N/A,TRUE,"GENERAL";"TAB2",#N/A,TRUE,"GENERAL";"TAB3",#N/A,TRUE,"GENERAL";"TAB4",#N/A,TRUE,"GENERAL";"TAB5",#N/A,TRUE,"GENERAL"}</definedName>
    <definedName name="______ur7" hidden="1">{"TAB1",#N/A,TRUE,"GENERAL";"TAB2",#N/A,TRUE,"GENERAL";"TAB3",#N/A,TRUE,"GENERAL";"TAB4",#N/A,TRUE,"GENERAL";"TAB5",#N/A,TRUE,"GENERAL"}</definedName>
    <definedName name="______v2" hidden="1">{"via1",#N/A,TRUE,"general";"via2",#N/A,TRUE,"general";"via3",#N/A,TRUE,"general"}</definedName>
    <definedName name="______v3" hidden="1">{"TAB1",#N/A,TRUE,"GENERAL";"TAB2",#N/A,TRUE,"GENERAL";"TAB3",#N/A,TRUE,"GENERAL";"TAB4",#N/A,TRUE,"GENERAL";"TAB5",#N/A,TRUE,"GENERAL"}</definedName>
    <definedName name="______v4" hidden="1">{"TAB1",#N/A,TRUE,"GENERAL";"TAB2",#N/A,TRUE,"GENERAL";"TAB3",#N/A,TRUE,"GENERAL";"TAB4",#N/A,TRUE,"GENERAL";"TAB5",#N/A,TRUE,"GENERAL"}</definedName>
    <definedName name="______v5" hidden="1">{"TAB1",#N/A,TRUE,"GENERAL";"TAB2",#N/A,TRUE,"GENERAL";"TAB3",#N/A,TRUE,"GENERAL";"TAB4",#N/A,TRUE,"GENERAL";"TAB5",#N/A,TRUE,"GENERAL"}</definedName>
    <definedName name="______v6" hidden="1">{"TAB1",#N/A,TRUE,"GENERAL";"TAB2",#N/A,TRUE,"GENERAL";"TAB3",#N/A,TRUE,"GENERAL";"TAB4",#N/A,TRUE,"GENERAL";"TAB5",#N/A,TRUE,"GENERAL"}</definedName>
    <definedName name="______v7" hidden="1">{"via1",#N/A,TRUE,"general";"via2",#N/A,TRUE,"general";"via3",#N/A,TRUE,"general"}</definedName>
    <definedName name="______v8" hidden="1">{"TAB1",#N/A,TRUE,"GENERAL";"TAB2",#N/A,TRUE,"GENERAL";"TAB3",#N/A,TRUE,"GENERAL";"TAB4",#N/A,TRUE,"GENERAL";"TAB5",#N/A,TRUE,"GENERAL"}</definedName>
    <definedName name="______v9" hidden="1">{"TAB1",#N/A,TRUE,"GENERAL";"TAB2",#N/A,TRUE,"GENERAL";"TAB3",#N/A,TRUE,"GENERAL";"TAB4",#N/A,TRUE,"GENERAL";"TAB5",#N/A,TRUE,"GENERAL"}</definedName>
    <definedName name="______vfv4" hidden="1">{"via1",#N/A,TRUE,"general";"via2",#N/A,TRUE,"general";"via3",#N/A,TRUE,"general"}</definedName>
    <definedName name="______x1" hidden="1">{"TAB1",#N/A,TRUE,"GENERAL";"TAB2",#N/A,TRUE,"GENERAL";"TAB3",#N/A,TRUE,"GENERAL";"TAB4",#N/A,TRUE,"GENERAL";"TAB5",#N/A,TRUE,"GENERAL"}</definedName>
    <definedName name="______x2" hidden="1">{"via1",#N/A,TRUE,"general";"via2",#N/A,TRUE,"general";"via3",#N/A,TRUE,"general"}</definedName>
    <definedName name="______x3" hidden="1">{"via1",#N/A,TRUE,"general";"via2",#N/A,TRUE,"general";"via3",#N/A,TRUE,"general"}</definedName>
    <definedName name="______x4" hidden="1">{"via1",#N/A,TRUE,"general";"via2",#N/A,TRUE,"general";"via3",#N/A,TRUE,"general"}</definedName>
    <definedName name="______x5" hidden="1">{"TAB1",#N/A,TRUE,"GENERAL";"TAB2",#N/A,TRUE,"GENERAL";"TAB3",#N/A,TRUE,"GENERAL";"TAB4",#N/A,TRUE,"GENERAL";"TAB5",#N/A,TRUE,"GENERAL"}</definedName>
    <definedName name="______x6" hidden="1">{"TAB1",#N/A,TRUE,"GENERAL";"TAB2",#N/A,TRUE,"GENERAL";"TAB3",#N/A,TRUE,"GENERAL";"TAB4",#N/A,TRUE,"GENERAL";"TAB5",#N/A,TRUE,"GENERAL"}</definedName>
    <definedName name="______x7" hidden="1">{"TAB1",#N/A,TRUE,"GENERAL";"TAB2",#N/A,TRUE,"GENERAL";"TAB3",#N/A,TRUE,"GENERAL";"TAB4",#N/A,TRUE,"GENERAL";"TAB5",#N/A,TRUE,"GENERAL"}</definedName>
    <definedName name="______x8" hidden="1">{"via1",#N/A,TRUE,"general";"via2",#N/A,TRUE,"general";"via3",#N/A,TRUE,"general"}</definedName>
    <definedName name="______x9" hidden="1">{"TAB1",#N/A,TRUE,"GENERAL";"TAB2",#N/A,TRUE,"GENERAL";"TAB3",#N/A,TRUE,"GENERAL";"TAB4",#N/A,TRUE,"GENERAL";"TAB5",#N/A,TRUE,"GENERAL"}</definedName>
    <definedName name="______xs7" hidden="1">{#N/A,#N/A,TRUE,"INGENIERIA";#N/A,#N/A,TRUE,"COMPRAS";#N/A,#N/A,TRUE,"DIRECCION";#N/A,#N/A,TRUE,"RESUMEN"}</definedName>
    <definedName name="______y2" hidden="1">{"TAB1",#N/A,TRUE,"GENERAL";"TAB2",#N/A,TRUE,"GENERAL";"TAB3",#N/A,TRUE,"GENERAL";"TAB4",#N/A,TRUE,"GENERAL";"TAB5",#N/A,TRUE,"GENERAL"}</definedName>
    <definedName name="______y3" hidden="1">{"via1",#N/A,TRUE,"general";"via2",#N/A,TRUE,"general";"via3",#N/A,TRUE,"general"}</definedName>
    <definedName name="______y4" hidden="1">{"via1",#N/A,TRUE,"general";"via2",#N/A,TRUE,"general";"via3",#N/A,TRUE,"general"}</definedName>
    <definedName name="______y5" hidden="1">{"TAB1",#N/A,TRUE,"GENERAL";"TAB2",#N/A,TRUE,"GENERAL";"TAB3",#N/A,TRUE,"GENERAL";"TAB4",#N/A,TRUE,"GENERAL";"TAB5",#N/A,TRUE,"GENERAL"}</definedName>
    <definedName name="______y6" hidden="1">{"via1",#N/A,TRUE,"general";"via2",#N/A,TRUE,"general";"via3",#N/A,TRUE,"general"}</definedName>
    <definedName name="______y7" hidden="1">{"via1",#N/A,TRUE,"general";"via2",#N/A,TRUE,"general";"via3",#N/A,TRUE,"general"}</definedName>
    <definedName name="______y8" hidden="1">{"via1",#N/A,TRUE,"general";"via2",#N/A,TRUE,"general";"via3",#N/A,TRUE,"general"}</definedName>
    <definedName name="______y9" hidden="1">{"TAB1",#N/A,TRUE,"GENERAL";"TAB2",#N/A,TRUE,"GENERAL";"TAB3",#N/A,TRUE,"GENERAL";"TAB4",#N/A,TRUE,"GENERAL";"TAB5",#N/A,TRUE,"GENERAL"}</definedName>
    <definedName name="______z1" hidden="1">{"TAB1",#N/A,TRUE,"GENERAL";"TAB2",#N/A,TRUE,"GENERAL";"TAB3",#N/A,TRUE,"GENERAL";"TAB4",#N/A,TRUE,"GENERAL";"TAB5",#N/A,TRUE,"GENERAL"}</definedName>
    <definedName name="______z2" hidden="1">{"via1",#N/A,TRUE,"general";"via2",#N/A,TRUE,"general";"via3",#N/A,TRUE,"general"}</definedName>
    <definedName name="______z3" hidden="1">{"via1",#N/A,TRUE,"general";"via2",#N/A,TRUE,"general";"via3",#N/A,TRUE,"general"}</definedName>
    <definedName name="______z4" hidden="1">{"TAB1",#N/A,TRUE,"GENERAL";"TAB2",#N/A,TRUE,"GENERAL";"TAB3",#N/A,TRUE,"GENERAL";"TAB4",#N/A,TRUE,"GENERAL";"TAB5",#N/A,TRUE,"GENERAL"}</definedName>
    <definedName name="______z5" hidden="1">{"via1",#N/A,TRUE,"general";"via2",#N/A,TRUE,"general";"via3",#N/A,TRUE,"general"}</definedName>
    <definedName name="______z6" hidden="1">{"TAB1",#N/A,TRUE,"GENERAL";"TAB2",#N/A,TRUE,"GENERAL";"TAB3",#N/A,TRUE,"GENERAL";"TAB4",#N/A,TRUE,"GENERAL";"TAB5",#N/A,TRUE,"GENERAL"}</definedName>
    <definedName name="_____a1" hidden="1">{"TAB1",#N/A,TRUE,"GENERAL";"TAB2",#N/A,TRUE,"GENERAL";"TAB3",#N/A,TRUE,"GENERAL";"TAB4",#N/A,TRUE,"GENERAL";"TAB5",#N/A,TRUE,"GENERAL"}</definedName>
    <definedName name="_____a3" hidden="1">{"TAB1",#N/A,TRUE,"GENERAL";"TAB2",#N/A,TRUE,"GENERAL";"TAB3",#N/A,TRUE,"GENERAL";"TAB4",#N/A,TRUE,"GENERAL";"TAB5",#N/A,TRUE,"GENERAL"}</definedName>
    <definedName name="_____a4" hidden="1">{"via1",#N/A,TRUE,"general";"via2",#N/A,TRUE,"general";"via3",#N/A,TRUE,"general"}</definedName>
    <definedName name="_____a5" hidden="1">{"TAB1",#N/A,TRUE,"GENERAL";"TAB2",#N/A,TRUE,"GENERAL";"TAB3",#N/A,TRUE,"GENERAL";"TAB4",#N/A,TRUE,"GENERAL";"TAB5",#N/A,TRUE,"GENERAL"}</definedName>
    <definedName name="_____a6" hidden="1">{"TAB1",#N/A,TRUE,"GENERAL";"TAB2",#N/A,TRUE,"GENERAL";"TAB3",#N/A,TRUE,"GENERAL";"TAB4",#N/A,TRUE,"GENERAL";"TAB5",#N/A,TRUE,"GENERAL"}</definedName>
    <definedName name="_____b2" hidden="1">{"TAB1",#N/A,TRUE,"GENERAL";"TAB2",#N/A,TRUE,"GENERAL";"TAB3",#N/A,TRUE,"GENERAL";"TAB4",#N/A,TRUE,"GENERAL";"TAB5",#N/A,TRUE,"GENERAL"}</definedName>
    <definedName name="_____b3" hidden="1">{"TAB1",#N/A,TRUE,"GENERAL";"TAB2",#N/A,TRUE,"GENERAL";"TAB3",#N/A,TRUE,"GENERAL";"TAB4",#N/A,TRUE,"GENERAL";"TAB5",#N/A,TRUE,"GENERAL"}</definedName>
    <definedName name="_____b4" hidden="1">{"TAB1",#N/A,TRUE,"GENERAL";"TAB2",#N/A,TRUE,"GENERAL";"TAB3",#N/A,TRUE,"GENERAL";"TAB4",#N/A,TRUE,"GENERAL";"TAB5",#N/A,TRUE,"GENERAL"}</definedName>
    <definedName name="_____b5" hidden="1">{"TAB1",#N/A,TRUE,"GENERAL";"TAB2",#N/A,TRUE,"GENERAL";"TAB3",#N/A,TRUE,"GENERAL";"TAB4",#N/A,TRUE,"GENERAL";"TAB5",#N/A,TRUE,"GENERAL"}</definedName>
    <definedName name="_____b6" hidden="1">{"TAB1",#N/A,TRUE,"GENERAL";"TAB2",#N/A,TRUE,"GENERAL";"TAB3",#N/A,TRUE,"GENERAL";"TAB4",#N/A,TRUE,"GENERAL";"TAB5",#N/A,TRUE,"GENERAL"}</definedName>
    <definedName name="_____b7" hidden="1">{"via1",#N/A,TRUE,"general";"via2",#N/A,TRUE,"general";"via3",#N/A,TRUE,"general"}</definedName>
    <definedName name="_____b8" hidden="1">{"via1",#N/A,TRUE,"general";"via2",#N/A,TRUE,"general";"via3",#N/A,TRUE,"general"}</definedName>
    <definedName name="_____bb9" hidden="1">{"TAB1",#N/A,TRUE,"GENERAL";"TAB2",#N/A,TRUE,"GENERAL";"TAB3",#N/A,TRUE,"GENERAL";"TAB4",#N/A,TRUE,"GENERAL";"TAB5",#N/A,TRUE,"GENERAL"}</definedName>
    <definedName name="_____bgb5" hidden="1">{"TAB1",#N/A,TRUE,"GENERAL";"TAB2",#N/A,TRUE,"GENERAL";"TAB3",#N/A,TRUE,"GENERAL";"TAB4",#N/A,TRUE,"GENERAL";"TAB5",#N/A,TRUE,"GENERAL"}</definedName>
    <definedName name="_____f" hidden="1">{#N/A,#N/A,TRUE,"INGENIERIA";#N/A,#N/A,TRUE,"COMPRAS";#N/A,#N/A,TRUE,"DIRECCION";#N/A,#N/A,TRUE,"RESUMEN"}</definedName>
    <definedName name="_____g2" hidden="1">{"TAB1",#N/A,TRUE,"GENERAL";"TAB2",#N/A,TRUE,"GENERAL";"TAB3",#N/A,TRUE,"GENERAL";"TAB4",#N/A,TRUE,"GENERAL";"TAB5",#N/A,TRUE,"GENERAL"}</definedName>
    <definedName name="_____g3" hidden="1">{"via1",#N/A,TRUE,"general";"via2",#N/A,TRUE,"general";"via3",#N/A,TRUE,"general"}</definedName>
    <definedName name="_____g4" hidden="1">{"via1",#N/A,TRUE,"general";"via2",#N/A,TRUE,"general";"via3",#N/A,TRUE,"general"}</definedName>
    <definedName name="_____g5" hidden="1">{"via1",#N/A,TRUE,"general";"via2",#N/A,TRUE,"general";"via3",#N/A,TRUE,"general"}</definedName>
    <definedName name="_____g6" hidden="1">{"via1",#N/A,TRUE,"general";"via2",#N/A,TRUE,"general";"via3",#N/A,TRUE,"general"}</definedName>
    <definedName name="_____g7" hidden="1">{"TAB1",#N/A,TRUE,"GENERAL";"TAB2",#N/A,TRUE,"GENERAL";"TAB3",#N/A,TRUE,"GENERAL";"TAB4",#N/A,TRUE,"GENERAL";"TAB5",#N/A,TRUE,"GENERAL"}</definedName>
    <definedName name="_____GR1" hidden="1">{"TAB1",#N/A,TRUE,"GENERAL";"TAB2",#N/A,TRUE,"GENERAL";"TAB3",#N/A,TRUE,"GENERAL";"TAB4",#N/A,TRUE,"GENERAL";"TAB5",#N/A,TRUE,"GENERAL"}</definedName>
    <definedName name="_____gtr4" hidden="1">{"via1",#N/A,TRUE,"general";"via2",#N/A,TRUE,"general";"via3",#N/A,TRUE,"general"}</definedName>
    <definedName name="_____h2" hidden="1">{"via1",#N/A,TRUE,"general";"via2",#N/A,TRUE,"general";"via3",#N/A,TRUE,"general"}</definedName>
    <definedName name="_____h3" hidden="1">{"via1",#N/A,TRUE,"general";"via2",#N/A,TRUE,"general";"via3",#N/A,TRUE,"general"}</definedName>
    <definedName name="_____h4" hidden="1">{"TAB1",#N/A,TRUE,"GENERAL";"TAB2",#N/A,TRUE,"GENERAL";"TAB3",#N/A,TRUE,"GENERAL";"TAB4",#N/A,TRUE,"GENERAL";"TAB5",#N/A,TRUE,"GENERAL"}</definedName>
    <definedName name="_____h5" hidden="1">{"TAB1",#N/A,TRUE,"GENERAL";"TAB2",#N/A,TRUE,"GENERAL";"TAB3",#N/A,TRUE,"GENERAL";"TAB4",#N/A,TRUE,"GENERAL";"TAB5",#N/A,TRUE,"GENERAL"}</definedName>
    <definedName name="_____h6" hidden="1">{"via1",#N/A,TRUE,"general";"via2",#N/A,TRUE,"general";"via3",#N/A,TRUE,"general"}</definedName>
    <definedName name="_____h7" hidden="1">{"TAB1",#N/A,TRUE,"GENERAL";"TAB2",#N/A,TRUE,"GENERAL";"TAB3",#N/A,TRUE,"GENERAL";"TAB4",#N/A,TRUE,"GENERAL";"TAB5",#N/A,TRUE,"GENERAL"}</definedName>
    <definedName name="_____h8" hidden="1">{"via1",#N/A,TRUE,"general";"via2",#N/A,TRUE,"general";"via3",#N/A,TRUE,"general"}</definedName>
    <definedName name="_____hfh7" hidden="1">{"via1",#N/A,TRUE,"general";"via2",#N/A,TRUE,"general";"via3",#N/A,TRUE,"general"}</definedName>
    <definedName name="_____i4" hidden="1">{"via1",#N/A,TRUE,"general";"via2",#N/A,TRUE,"general";"via3",#N/A,TRUE,"general"}</definedName>
    <definedName name="_____i5" hidden="1">{"TAB1",#N/A,TRUE,"GENERAL";"TAB2",#N/A,TRUE,"GENERAL";"TAB3",#N/A,TRUE,"GENERAL";"TAB4",#N/A,TRUE,"GENERAL";"TAB5",#N/A,TRUE,"GENERAL"}</definedName>
    <definedName name="_____i6" hidden="1">{"TAB1",#N/A,TRUE,"GENERAL";"TAB2",#N/A,TRUE,"GENERAL";"TAB3",#N/A,TRUE,"GENERAL";"TAB4",#N/A,TRUE,"GENERAL";"TAB5",#N/A,TRUE,"GENERAL"}</definedName>
    <definedName name="_____i7" hidden="1">{"via1",#N/A,TRUE,"general";"via2",#N/A,TRUE,"general";"via3",#N/A,TRUE,"general"}</definedName>
    <definedName name="_____i77" hidden="1">{"TAB1",#N/A,TRUE,"GENERAL";"TAB2",#N/A,TRUE,"GENERAL";"TAB3",#N/A,TRUE,"GENERAL";"TAB4",#N/A,TRUE,"GENERAL";"TAB5",#N/A,TRUE,"GENERAL"}</definedName>
    <definedName name="_____i8" hidden="1">{"via1",#N/A,TRUE,"general";"via2",#N/A,TRUE,"general";"via3",#N/A,TRUE,"general"}</definedName>
    <definedName name="_____i9" hidden="1">{"TAB1",#N/A,TRUE,"GENERAL";"TAB2",#N/A,TRUE,"GENERAL";"TAB3",#N/A,TRUE,"GENERAL";"TAB4",#N/A,TRUE,"GENERAL";"TAB5",#N/A,TRUE,"GENERAL"}</definedName>
    <definedName name="_____k3" hidden="1">{"TAB1",#N/A,TRUE,"GENERAL";"TAB2",#N/A,TRUE,"GENERAL";"TAB3",#N/A,TRUE,"GENERAL";"TAB4",#N/A,TRUE,"GENERAL";"TAB5",#N/A,TRUE,"GENERAL"}</definedName>
    <definedName name="_____k4" hidden="1">{"via1",#N/A,TRUE,"general";"via2",#N/A,TRUE,"general";"via3",#N/A,TRUE,"general"}</definedName>
    <definedName name="_____k5" hidden="1">{"via1",#N/A,TRUE,"general";"via2",#N/A,TRUE,"general";"via3",#N/A,TRUE,"general"}</definedName>
    <definedName name="_____k6" hidden="1">{"TAB1",#N/A,TRUE,"GENERAL";"TAB2",#N/A,TRUE,"GENERAL";"TAB3",#N/A,TRUE,"GENERAL";"TAB4",#N/A,TRUE,"GENERAL";"TAB5",#N/A,TRUE,"GENERAL"}</definedName>
    <definedName name="_____k7" hidden="1">{"via1",#N/A,TRUE,"general";"via2",#N/A,TRUE,"general";"via3",#N/A,TRUE,"general"}</definedName>
    <definedName name="_____k8" hidden="1">{"via1",#N/A,TRUE,"general";"via2",#N/A,TRUE,"general";"via3",#N/A,TRUE,"general"}</definedName>
    <definedName name="_____k9" hidden="1">{"TAB1",#N/A,TRUE,"GENERAL";"TAB2",#N/A,TRUE,"GENERAL";"TAB3",#N/A,TRUE,"GENERAL";"TAB4",#N/A,TRUE,"GENERAL";"TAB5",#N/A,TRUE,"GENERAL"}</definedName>
    <definedName name="_____kjk6" hidden="1">{"TAB1",#N/A,TRUE,"GENERAL";"TAB2",#N/A,TRUE,"GENERAL";"TAB3",#N/A,TRUE,"GENERAL";"TAB4",#N/A,TRUE,"GENERAL";"TAB5",#N/A,TRUE,"GENERAL"}</definedName>
    <definedName name="_____m3" hidden="1">{"via1",#N/A,TRUE,"general";"via2",#N/A,TRUE,"general";"via3",#N/A,TRUE,"general"}</definedName>
    <definedName name="_____m4" hidden="1">{"TAB1",#N/A,TRUE,"GENERAL";"TAB2",#N/A,TRUE,"GENERAL";"TAB3",#N/A,TRUE,"GENERAL";"TAB4",#N/A,TRUE,"GENERAL";"TAB5",#N/A,TRUE,"GENERAL"}</definedName>
    <definedName name="_____m5" hidden="1">{"via1",#N/A,TRUE,"general";"via2",#N/A,TRUE,"general";"via3",#N/A,TRUE,"general"}</definedName>
    <definedName name="_____m6" hidden="1">{"TAB1",#N/A,TRUE,"GENERAL";"TAB2",#N/A,TRUE,"GENERAL";"TAB3",#N/A,TRUE,"GENERAL";"TAB4",#N/A,TRUE,"GENERAL";"TAB5",#N/A,TRUE,"GENERAL"}</definedName>
    <definedName name="_____m7" hidden="1">{"TAB1",#N/A,TRUE,"GENERAL";"TAB2",#N/A,TRUE,"GENERAL";"TAB3",#N/A,TRUE,"GENERAL";"TAB4",#N/A,TRUE,"GENERAL";"TAB5",#N/A,TRUE,"GENERAL"}</definedName>
    <definedName name="_____m8" hidden="1">{"via1",#N/A,TRUE,"general";"via2",#N/A,TRUE,"general";"via3",#N/A,TRUE,"general"}</definedName>
    <definedName name="_____m9" hidden="1">{"via1",#N/A,TRUE,"general";"via2",#N/A,TRUE,"general";"via3",#N/A,TRUE,"general"}</definedName>
    <definedName name="_____n3" hidden="1">{"TAB1",#N/A,TRUE,"GENERAL";"TAB2",#N/A,TRUE,"GENERAL";"TAB3",#N/A,TRUE,"GENERAL";"TAB4",#N/A,TRUE,"GENERAL";"TAB5",#N/A,TRUE,"GENERAL"}</definedName>
    <definedName name="_____n4" hidden="1">{"via1",#N/A,TRUE,"general";"via2",#N/A,TRUE,"general";"via3",#N/A,TRUE,"general"}</definedName>
    <definedName name="_____n5" hidden="1">{"TAB1",#N/A,TRUE,"GENERAL";"TAB2",#N/A,TRUE,"GENERAL";"TAB3",#N/A,TRUE,"GENERAL";"TAB4",#N/A,TRUE,"GENERAL";"TAB5",#N/A,TRUE,"GENERAL"}</definedName>
    <definedName name="_____nyn7" hidden="1">{"via1",#N/A,TRUE,"general";"via2",#N/A,TRUE,"general";"via3",#N/A,TRUE,"general"}</definedName>
    <definedName name="_____o4" hidden="1">{"via1",#N/A,TRUE,"general";"via2",#N/A,TRUE,"general";"via3",#N/A,TRUE,"general"}</definedName>
    <definedName name="_____o5" hidden="1">{"TAB1",#N/A,TRUE,"GENERAL";"TAB2",#N/A,TRUE,"GENERAL";"TAB3",#N/A,TRUE,"GENERAL";"TAB4",#N/A,TRUE,"GENERAL";"TAB5",#N/A,TRUE,"GENERAL"}</definedName>
    <definedName name="_____o6" hidden="1">{"TAB1",#N/A,TRUE,"GENERAL";"TAB2",#N/A,TRUE,"GENERAL";"TAB3",#N/A,TRUE,"GENERAL";"TAB4",#N/A,TRUE,"GENERAL";"TAB5",#N/A,TRUE,"GENERAL"}</definedName>
    <definedName name="_____o7" hidden="1">{"TAB1",#N/A,TRUE,"GENERAL";"TAB2",#N/A,TRUE,"GENERAL";"TAB3",#N/A,TRUE,"GENERAL";"TAB4",#N/A,TRUE,"GENERAL";"TAB5",#N/A,TRUE,"GENERAL"}</definedName>
    <definedName name="_____o8" hidden="1">{"via1",#N/A,TRUE,"general";"via2",#N/A,TRUE,"general";"via3",#N/A,TRUE,"general"}</definedName>
    <definedName name="_____o9" hidden="1">{"TAB1",#N/A,TRUE,"GENERAL";"TAB2",#N/A,TRUE,"GENERAL";"TAB3",#N/A,TRUE,"GENERAL";"TAB4",#N/A,TRUE,"GENERAL";"TAB5",#N/A,TRUE,"GENERAL"}</definedName>
    <definedName name="_____p6" hidden="1">{"via1",#N/A,TRUE,"general";"via2",#N/A,TRUE,"general";"via3",#N/A,TRUE,"general"}</definedName>
    <definedName name="_____p7" hidden="1">{"via1",#N/A,TRUE,"general";"via2",#N/A,TRUE,"general";"via3",#N/A,TRUE,"general"}</definedName>
    <definedName name="_____p8" hidden="1">{"TAB1",#N/A,TRUE,"GENERAL";"TAB2",#N/A,TRUE,"GENERAL";"TAB3",#N/A,TRUE,"GENERAL";"TAB4",#N/A,TRUE,"GENERAL";"TAB5",#N/A,TRUE,"GENERAL"}</definedName>
    <definedName name="_____r" hidden="1">{"TAB1",#N/A,TRUE,"GENERAL";"TAB2",#N/A,TRUE,"GENERAL";"TAB3",#N/A,TRUE,"GENERAL";"TAB4",#N/A,TRUE,"GENERAL";"TAB5",#N/A,TRUE,"GENERAL"}</definedName>
    <definedName name="_____r4r" hidden="1">{"via1",#N/A,TRUE,"general";"via2",#N/A,TRUE,"general";"via3",#N/A,TRUE,"general"}</definedName>
    <definedName name="_____rtu6" hidden="1">{"via1",#N/A,TRUE,"general";"via2",#N/A,TRUE,"general";"via3",#N/A,TRUE,"general"}</definedName>
    <definedName name="_____s1" hidden="1">{"via1",#N/A,TRUE,"general";"via2",#N/A,TRUE,"general";"via3",#N/A,TRUE,"general"}</definedName>
    <definedName name="_____s2" hidden="1">{"TAB1",#N/A,TRUE,"GENERAL";"TAB2",#N/A,TRUE,"GENERAL";"TAB3",#N/A,TRUE,"GENERAL";"TAB4",#N/A,TRUE,"GENERAL";"TAB5",#N/A,TRUE,"GENERAL"}</definedName>
    <definedName name="_____s3" hidden="1">{"TAB1",#N/A,TRUE,"GENERAL";"TAB2",#N/A,TRUE,"GENERAL";"TAB3",#N/A,TRUE,"GENERAL";"TAB4",#N/A,TRUE,"GENERAL";"TAB5",#N/A,TRUE,"GENERAL"}</definedName>
    <definedName name="_____s4" hidden="1">{"via1",#N/A,TRUE,"general";"via2",#N/A,TRUE,"general";"via3",#N/A,TRUE,"general"}</definedName>
    <definedName name="_____s5" hidden="1">{"via1",#N/A,TRUE,"general";"via2",#N/A,TRUE,"general";"via3",#N/A,TRUE,"general"}</definedName>
    <definedName name="_____s6" hidden="1">{"TAB1",#N/A,TRUE,"GENERAL";"TAB2",#N/A,TRUE,"GENERAL";"TAB3",#N/A,TRUE,"GENERAL";"TAB4",#N/A,TRUE,"GENERAL";"TAB5",#N/A,TRUE,"GENERAL"}</definedName>
    <definedName name="_____s7" hidden="1">{"via1",#N/A,TRUE,"general";"via2",#N/A,TRUE,"general";"via3",#N/A,TRUE,"general"}</definedName>
    <definedName name="_____t3" hidden="1">{"TAB1",#N/A,TRUE,"GENERAL";"TAB2",#N/A,TRUE,"GENERAL";"TAB3",#N/A,TRUE,"GENERAL";"TAB4",#N/A,TRUE,"GENERAL";"TAB5",#N/A,TRUE,"GENERAL"}</definedName>
    <definedName name="_____t4" hidden="1">{"via1",#N/A,TRUE,"general";"via2",#N/A,TRUE,"general";"via3",#N/A,TRUE,"general"}</definedName>
    <definedName name="_____t5" hidden="1">{"TAB1",#N/A,TRUE,"GENERAL";"TAB2",#N/A,TRUE,"GENERAL";"TAB3",#N/A,TRUE,"GENERAL";"TAB4",#N/A,TRUE,"GENERAL";"TAB5",#N/A,TRUE,"GENERAL"}</definedName>
    <definedName name="_____t6" hidden="1">{"via1",#N/A,TRUE,"general";"via2",#N/A,TRUE,"general";"via3",#N/A,TRUE,"general"}</definedName>
    <definedName name="_____t66" hidden="1">{"TAB1",#N/A,TRUE,"GENERAL";"TAB2",#N/A,TRUE,"GENERAL";"TAB3",#N/A,TRUE,"GENERAL";"TAB4",#N/A,TRUE,"GENERAL";"TAB5",#N/A,TRUE,"GENERAL"}</definedName>
    <definedName name="_____t7" hidden="1">{"via1",#N/A,TRUE,"general";"via2",#N/A,TRUE,"general";"via3",#N/A,TRUE,"general"}</definedName>
    <definedName name="_____t77" hidden="1">{"TAB1",#N/A,TRUE,"GENERAL";"TAB2",#N/A,TRUE,"GENERAL";"TAB3",#N/A,TRUE,"GENERAL";"TAB4",#N/A,TRUE,"GENERAL";"TAB5",#N/A,TRUE,"GENERAL"}</definedName>
    <definedName name="_____t8" hidden="1">{"TAB1",#N/A,TRUE,"GENERAL";"TAB2",#N/A,TRUE,"GENERAL";"TAB3",#N/A,TRUE,"GENERAL";"TAB4",#N/A,TRUE,"GENERAL";"TAB5",#N/A,TRUE,"GENERAL"}</definedName>
    <definedName name="_____t88" hidden="1">{"via1",#N/A,TRUE,"general";"via2",#N/A,TRUE,"general";"via3",#N/A,TRUE,"general"}</definedName>
    <definedName name="_____t9" hidden="1">{"TAB1",#N/A,TRUE,"GENERAL";"TAB2",#N/A,TRUE,"GENERAL";"TAB3",#N/A,TRUE,"GENERAL";"TAB4",#N/A,TRUE,"GENERAL";"TAB5",#N/A,TRUE,"GENERAL"}</definedName>
    <definedName name="_____t99" hidden="1">{"via1",#N/A,TRUE,"general";"via2",#N/A,TRUE,"general";"via3",#N/A,TRUE,"general"}</definedName>
    <definedName name="_____u4" hidden="1">{"TAB1",#N/A,TRUE,"GENERAL";"TAB2",#N/A,TRUE,"GENERAL";"TAB3",#N/A,TRUE,"GENERAL";"TAB4",#N/A,TRUE,"GENERAL";"TAB5",#N/A,TRUE,"GENERAL"}</definedName>
    <definedName name="_____u5" hidden="1">{"TAB1",#N/A,TRUE,"GENERAL";"TAB2",#N/A,TRUE,"GENERAL";"TAB3",#N/A,TRUE,"GENERAL";"TAB4",#N/A,TRUE,"GENERAL";"TAB5",#N/A,TRUE,"GENERAL"}</definedName>
    <definedName name="_____u6" hidden="1">{"TAB1",#N/A,TRUE,"GENERAL";"TAB2",#N/A,TRUE,"GENERAL";"TAB3",#N/A,TRUE,"GENERAL";"TAB4",#N/A,TRUE,"GENERAL";"TAB5",#N/A,TRUE,"GENERAL"}</definedName>
    <definedName name="_____u7" hidden="1">{"via1",#N/A,TRUE,"general";"via2",#N/A,TRUE,"general";"via3",#N/A,TRUE,"general"}</definedName>
    <definedName name="_____u8" hidden="1">{"TAB1",#N/A,TRUE,"GENERAL";"TAB2",#N/A,TRUE,"GENERAL";"TAB3",#N/A,TRUE,"GENERAL";"TAB4",#N/A,TRUE,"GENERAL";"TAB5",#N/A,TRUE,"GENERAL"}</definedName>
    <definedName name="_____u9" hidden="1">{"TAB1",#N/A,TRUE,"GENERAL";"TAB2",#N/A,TRUE,"GENERAL";"TAB3",#N/A,TRUE,"GENERAL";"TAB4",#N/A,TRUE,"GENERAL";"TAB5",#N/A,TRUE,"GENERAL"}</definedName>
    <definedName name="_____ur7" hidden="1">{"TAB1",#N/A,TRUE,"GENERAL";"TAB2",#N/A,TRUE,"GENERAL";"TAB3",#N/A,TRUE,"GENERAL";"TAB4",#N/A,TRUE,"GENERAL";"TAB5",#N/A,TRUE,"GENERAL"}</definedName>
    <definedName name="_____v2" hidden="1">{"via1",#N/A,TRUE,"general";"via2",#N/A,TRUE,"general";"via3",#N/A,TRUE,"general"}</definedName>
    <definedName name="_____v3" hidden="1">{"TAB1",#N/A,TRUE,"GENERAL";"TAB2",#N/A,TRUE,"GENERAL";"TAB3",#N/A,TRUE,"GENERAL";"TAB4",#N/A,TRUE,"GENERAL";"TAB5",#N/A,TRUE,"GENERAL"}</definedName>
    <definedName name="_____v4" hidden="1">{"TAB1",#N/A,TRUE,"GENERAL";"TAB2",#N/A,TRUE,"GENERAL";"TAB3",#N/A,TRUE,"GENERAL";"TAB4",#N/A,TRUE,"GENERAL";"TAB5",#N/A,TRUE,"GENERAL"}</definedName>
    <definedName name="_____v5" hidden="1">{"TAB1",#N/A,TRUE,"GENERAL";"TAB2",#N/A,TRUE,"GENERAL";"TAB3",#N/A,TRUE,"GENERAL";"TAB4",#N/A,TRUE,"GENERAL";"TAB5",#N/A,TRUE,"GENERAL"}</definedName>
    <definedName name="_____v6" hidden="1">{"TAB1",#N/A,TRUE,"GENERAL";"TAB2",#N/A,TRUE,"GENERAL";"TAB3",#N/A,TRUE,"GENERAL";"TAB4",#N/A,TRUE,"GENERAL";"TAB5",#N/A,TRUE,"GENERAL"}</definedName>
    <definedName name="_____v7" hidden="1">{"via1",#N/A,TRUE,"general";"via2",#N/A,TRUE,"general";"via3",#N/A,TRUE,"general"}</definedName>
    <definedName name="_____v8" hidden="1">{"TAB1",#N/A,TRUE,"GENERAL";"TAB2",#N/A,TRUE,"GENERAL";"TAB3",#N/A,TRUE,"GENERAL";"TAB4",#N/A,TRUE,"GENERAL";"TAB5",#N/A,TRUE,"GENERAL"}</definedName>
    <definedName name="_____v9" hidden="1">{"TAB1",#N/A,TRUE,"GENERAL";"TAB2",#N/A,TRUE,"GENERAL";"TAB3",#N/A,TRUE,"GENERAL";"TAB4",#N/A,TRUE,"GENERAL";"TAB5",#N/A,TRUE,"GENERAL"}</definedName>
    <definedName name="_____vfv4" hidden="1">{"via1",#N/A,TRUE,"general";"via2",#N/A,TRUE,"general";"via3",#N/A,TRUE,"general"}</definedName>
    <definedName name="_____x1" hidden="1">{"TAB1",#N/A,TRUE,"GENERAL";"TAB2",#N/A,TRUE,"GENERAL";"TAB3",#N/A,TRUE,"GENERAL";"TAB4",#N/A,TRUE,"GENERAL";"TAB5",#N/A,TRUE,"GENERAL"}</definedName>
    <definedName name="_____x2" hidden="1">{"via1",#N/A,TRUE,"general";"via2",#N/A,TRUE,"general";"via3",#N/A,TRUE,"general"}</definedName>
    <definedName name="_____x3" hidden="1">{"via1",#N/A,TRUE,"general";"via2",#N/A,TRUE,"general";"via3",#N/A,TRUE,"general"}</definedName>
    <definedName name="_____x4" hidden="1">{"via1",#N/A,TRUE,"general";"via2",#N/A,TRUE,"general";"via3",#N/A,TRUE,"general"}</definedName>
    <definedName name="_____x5" hidden="1">{"TAB1",#N/A,TRUE,"GENERAL";"TAB2",#N/A,TRUE,"GENERAL";"TAB3",#N/A,TRUE,"GENERAL";"TAB4",#N/A,TRUE,"GENERAL";"TAB5",#N/A,TRUE,"GENERAL"}</definedName>
    <definedName name="_____x6" hidden="1">{"TAB1",#N/A,TRUE,"GENERAL";"TAB2",#N/A,TRUE,"GENERAL";"TAB3",#N/A,TRUE,"GENERAL";"TAB4",#N/A,TRUE,"GENERAL";"TAB5",#N/A,TRUE,"GENERAL"}</definedName>
    <definedName name="_____x7" hidden="1">{"TAB1",#N/A,TRUE,"GENERAL";"TAB2",#N/A,TRUE,"GENERAL";"TAB3",#N/A,TRUE,"GENERAL";"TAB4",#N/A,TRUE,"GENERAL";"TAB5",#N/A,TRUE,"GENERAL"}</definedName>
    <definedName name="_____x8" hidden="1">{"via1",#N/A,TRUE,"general";"via2",#N/A,TRUE,"general";"via3",#N/A,TRUE,"general"}</definedName>
    <definedName name="_____x9" hidden="1">{"TAB1",#N/A,TRUE,"GENERAL";"TAB2",#N/A,TRUE,"GENERAL";"TAB3",#N/A,TRUE,"GENERAL";"TAB4",#N/A,TRUE,"GENERAL";"TAB5",#N/A,TRUE,"GENERAL"}</definedName>
    <definedName name="_____y2" hidden="1">{"TAB1",#N/A,TRUE,"GENERAL";"TAB2",#N/A,TRUE,"GENERAL";"TAB3",#N/A,TRUE,"GENERAL";"TAB4",#N/A,TRUE,"GENERAL";"TAB5",#N/A,TRUE,"GENERAL"}</definedName>
    <definedName name="_____y3" hidden="1">{"via1",#N/A,TRUE,"general";"via2",#N/A,TRUE,"general";"via3",#N/A,TRUE,"general"}</definedName>
    <definedName name="_____y4" hidden="1">{"via1",#N/A,TRUE,"general";"via2",#N/A,TRUE,"general";"via3",#N/A,TRUE,"general"}</definedName>
    <definedName name="_____y5" hidden="1">{"TAB1",#N/A,TRUE,"GENERAL";"TAB2",#N/A,TRUE,"GENERAL";"TAB3",#N/A,TRUE,"GENERAL";"TAB4",#N/A,TRUE,"GENERAL";"TAB5",#N/A,TRUE,"GENERAL"}</definedName>
    <definedName name="_____y6" hidden="1">{"via1",#N/A,TRUE,"general";"via2",#N/A,TRUE,"general";"via3",#N/A,TRUE,"general"}</definedName>
    <definedName name="_____y7" hidden="1">{"via1",#N/A,TRUE,"general";"via2",#N/A,TRUE,"general";"via3",#N/A,TRUE,"general"}</definedName>
    <definedName name="_____y8" hidden="1">{"via1",#N/A,TRUE,"general";"via2",#N/A,TRUE,"general";"via3",#N/A,TRUE,"general"}</definedName>
    <definedName name="_____y9" hidden="1">{"TAB1",#N/A,TRUE,"GENERAL";"TAB2",#N/A,TRUE,"GENERAL";"TAB3",#N/A,TRUE,"GENERAL";"TAB4",#N/A,TRUE,"GENERAL";"TAB5",#N/A,TRUE,"GENERAL"}</definedName>
    <definedName name="_____z1" hidden="1">{"TAB1",#N/A,TRUE,"GENERAL";"TAB2",#N/A,TRUE,"GENERAL";"TAB3",#N/A,TRUE,"GENERAL";"TAB4",#N/A,TRUE,"GENERAL";"TAB5",#N/A,TRUE,"GENERAL"}</definedName>
    <definedName name="_____z2" hidden="1">{"via1",#N/A,TRUE,"general";"via2",#N/A,TRUE,"general";"via3",#N/A,TRUE,"general"}</definedName>
    <definedName name="_____z3" hidden="1">{"via1",#N/A,TRUE,"general";"via2",#N/A,TRUE,"general";"via3",#N/A,TRUE,"general"}</definedName>
    <definedName name="_____z4" hidden="1">{"TAB1",#N/A,TRUE,"GENERAL";"TAB2",#N/A,TRUE,"GENERAL";"TAB3",#N/A,TRUE,"GENERAL";"TAB4",#N/A,TRUE,"GENERAL";"TAB5",#N/A,TRUE,"GENERAL"}</definedName>
    <definedName name="_____z5" hidden="1">{"via1",#N/A,TRUE,"general";"via2",#N/A,TRUE,"general";"via3",#N/A,TRUE,"general"}</definedName>
    <definedName name="_____z6" hidden="1">{"TAB1",#N/A,TRUE,"GENERAL";"TAB2",#N/A,TRUE,"GENERAL";"TAB3",#N/A,TRUE,"GENERAL";"TAB4",#N/A,TRUE,"GENERAL";"TAB5",#N/A,TRUE,"GENERAL"}</definedName>
    <definedName name="____1__123Graph_FCURRENT" hidden="1">[3]FlujoTJ!#REF!</definedName>
    <definedName name="____a1" hidden="1">{"TAB1",#N/A,TRUE,"GENERAL";"TAB2",#N/A,TRUE,"GENERAL";"TAB3",#N/A,TRUE,"GENERAL";"TAB4",#N/A,TRUE,"GENERAL";"TAB5",#N/A,TRUE,"GENERAL"}</definedName>
    <definedName name="____a3" hidden="1">{"TAB1",#N/A,TRUE,"GENERAL";"TAB2",#N/A,TRUE,"GENERAL";"TAB3",#N/A,TRUE,"GENERAL";"TAB4",#N/A,TRUE,"GENERAL";"TAB5",#N/A,TRUE,"GENERAL"}</definedName>
    <definedName name="____a4" hidden="1">{"via1",#N/A,TRUE,"general";"via2",#N/A,TRUE,"general";"via3",#N/A,TRUE,"general"}</definedName>
    <definedName name="____a5" hidden="1">{"TAB1",#N/A,TRUE,"GENERAL";"TAB2",#N/A,TRUE,"GENERAL";"TAB3",#N/A,TRUE,"GENERAL";"TAB4",#N/A,TRUE,"GENERAL";"TAB5",#N/A,TRUE,"GENERAL"}</definedName>
    <definedName name="____a6" hidden="1">{"TAB1",#N/A,TRUE,"GENERAL";"TAB2",#N/A,TRUE,"GENERAL";"TAB3",#N/A,TRUE,"GENERAL";"TAB4",#N/A,TRUE,"GENERAL";"TAB5",#N/A,TRUE,"GENERAL"}</definedName>
    <definedName name="____b2" hidden="1">{"TAB1",#N/A,TRUE,"GENERAL";"TAB2",#N/A,TRUE,"GENERAL";"TAB3",#N/A,TRUE,"GENERAL";"TAB4",#N/A,TRUE,"GENERAL";"TAB5",#N/A,TRUE,"GENERAL"}</definedName>
    <definedName name="____b3" hidden="1">{"TAB1",#N/A,TRUE,"GENERAL";"TAB2",#N/A,TRUE,"GENERAL";"TAB3",#N/A,TRUE,"GENERAL";"TAB4",#N/A,TRUE,"GENERAL";"TAB5",#N/A,TRUE,"GENERAL"}</definedName>
    <definedName name="____b4" hidden="1">{"TAB1",#N/A,TRUE,"GENERAL";"TAB2",#N/A,TRUE,"GENERAL";"TAB3",#N/A,TRUE,"GENERAL";"TAB4",#N/A,TRUE,"GENERAL";"TAB5",#N/A,TRUE,"GENERAL"}</definedName>
    <definedName name="____b5" hidden="1">{"TAB1",#N/A,TRUE,"GENERAL";"TAB2",#N/A,TRUE,"GENERAL";"TAB3",#N/A,TRUE,"GENERAL";"TAB4",#N/A,TRUE,"GENERAL";"TAB5",#N/A,TRUE,"GENERAL"}</definedName>
    <definedName name="____b6" hidden="1">{"TAB1",#N/A,TRUE,"GENERAL";"TAB2",#N/A,TRUE,"GENERAL";"TAB3",#N/A,TRUE,"GENERAL";"TAB4",#N/A,TRUE,"GENERAL";"TAB5",#N/A,TRUE,"GENERAL"}</definedName>
    <definedName name="____b7" hidden="1">{"via1",#N/A,TRUE,"general";"via2",#N/A,TRUE,"general";"via3",#N/A,TRUE,"general"}</definedName>
    <definedName name="____b8" hidden="1">{"via1",#N/A,TRUE,"general";"via2",#N/A,TRUE,"general";"via3",#N/A,TRUE,"general"}</definedName>
    <definedName name="____bb9" hidden="1">{"TAB1",#N/A,TRUE,"GENERAL";"TAB2",#N/A,TRUE,"GENERAL";"TAB3",#N/A,TRUE,"GENERAL";"TAB4",#N/A,TRUE,"GENERAL";"TAB5",#N/A,TRUE,"GENERAL"}</definedName>
    <definedName name="____bgb5" hidden="1">{"TAB1",#N/A,TRUE,"GENERAL";"TAB2",#N/A,TRUE,"GENERAL";"TAB3",#N/A,TRUE,"GENERAL";"TAB4",#N/A,TRUE,"GENERAL";"TAB5",#N/A,TRUE,"GENERAL"}</definedName>
    <definedName name="____d4" hidden="1">{#N/A,#N/A,TRUE,"1842CWN0"}</definedName>
    <definedName name="____d8" hidden="1">{#N/A,#N/A,TRUE,"1842CWN0"}</definedName>
    <definedName name="_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_df9" hidden="1">{#N/A,#N/A,TRUE,"1842CWN0"}</definedName>
    <definedName name="____g2" hidden="1">{"TAB1",#N/A,TRUE,"GENERAL";"TAB2",#N/A,TRUE,"GENERAL";"TAB3",#N/A,TRUE,"GENERAL";"TAB4",#N/A,TRUE,"GENERAL";"TAB5",#N/A,TRUE,"GENERAL"}</definedName>
    <definedName name="____g3" hidden="1">{"via1",#N/A,TRUE,"general";"via2",#N/A,TRUE,"general";"via3",#N/A,TRUE,"general"}</definedName>
    <definedName name="____g4" hidden="1">{"via1",#N/A,TRUE,"general";"via2",#N/A,TRUE,"general";"via3",#N/A,TRUE,"general"}</definedName>
    <definedName name="____g5" hidden="1">{"via1",#N/A,TRUE,"general";"via2",#N/A,TRUE,"general";"via3",#N/A,TRUE,"general"}</definedName>
    <definedName name="____g6" hidden="1">{"via1",#N/A,TRUE,"general";"via2",#N/A,TRUE,"general";"via3",#N/A,TRUE,"general"}</definedName>
    <definedName name="____g7" hidden="1">{"TAB1",#N/A,TRUE,"GENERAL";"TAB2",#N/A,TRUE,"GENERAL";"TAB3",#N/A,TRUE,"GENERAL";"TAB4",#N/A,TRUE,"GENERAL";"TAB5",#N/A,TRUE,"GENERAL"}</definedName>
    <definedName name="____GR1" hidden="1">{"TAB1",#N/A,TRUE,"GENERAL";"TAB2",#N/A,TRUE,"GENERAL";"TAB3",#N/A,TRUE,"GENERAL";"TAB4",#N/A,TRUE,"GENERAL";"TAB5",#N/A,TRUE,"GENERAL"}</definedName>
    <definedName name="____gtr4" hidden="1">{"via1",#N/A,TRUE,"general";"via2",#N/A,TRUE,"general";"via3",#N/A,TRUE,"general"}</definedName>
    <definedName name="____h2" hidden="1">{"via1",#N/A,TRUE,"general";"via2",#N/A,TRUE,"general";"via3",#N/A,TRUE,"general"}</definedName>
    <definedName name="____h3" hidden="1">{"via1",#N/A,TRUE,"general";"via2",#N/A,TRUE,"general";"via3",#N/A,TRUE,"general"}</definedName>
    <definedName name="____h4" hidden="1">{"TAB1",#N/A,TRUE,"GENERAL";"TAB2",#N/A,TRUE,"GENERAL";"TAB3",#N/A,TRUE,"GENERAL";"TAB4",#N/A,TRUE,"GENERAL";"TAB5",#N/A,TRUE,"GENERAL"}</definedName>
    <definedName name="____h5" hidden="1">{"TAB1",#N/A,TRUE,"GENERAL";"TAB2",#N/A,TRUE,"GENERAL";"TAB3",#N/A,TRUE,"GENERAL";"TAB4",#N/A,TRUE,"GENERAL";"TAB5",#N/A,TRUE,"GENERAL"}</definedName>
    <definedName name="____h6" hidden="1">{"via1",#N/A,TRUE,"general";"via2",#N/A,TRUE,"general";"via3",#N/A,TRUE,"general"}</definedName>
    <definedName name="____h7" hidden="1">{"TAB1",#N/A,TRUE,"GENERAL";"TAB2",#N/A,TRUE,"GENERAL";"TAB3",#N/A,TRUE,"GENERAL";"TAB4",#N/A,TRUE,"GENERAL";"TAB5",#N/A,TRUE,"GENERAL"}</definedName>
    <definedName name="____h8" hidden="1">{"via1",#N/A,TRUE,"general";"via2",#N/A,TRUE,"general";"via3",#N/A,TRUE,"general"}</definedName>
    <definedName name="____hfh7" hidden="1">{"via1",#N/A,TRUE,"general";"via2",#N/A,TRUE,"general";"via3",#N/A,TRUE,"general"}</definedName>
    <definedName name="____i4" hidden="1">{"via1",#N/A,TRUE,"general";"via2",#N/A,TRUE,"general";"via3",#N/A,TRUE,"general"}</definedName>
    <definedName name="____i5" hidden="1">{"TAB1",#N/A,TRUE,"GENERAL";"TAB2",#N/A,TRUE,"GENERAL";"TAB3",#N/A,TRUE,"GENERAL";"TAB4",#N/A,TRUE,"GENERAL";"TAB5",#N/A,TRUE,"GENERAL"}</definedName>
    <definedName name="____i6" hidden="1">{"TAB1",#N/A,TRUE,"GENERAL";"TAB2",#N/A,TRUE,"GENERAL";"TAB3",#N/A,TRUE,"GENERAL";"TAB4",#N/A,TRUE,"GENERAL";"TAB5",#N/A,TRUE,"GENERAL"}</definedName>
    <definedName name="____i7" hidden="1">{"via1",#N/A,TRUE,"general";"via2",#N/A,TRUE,"general";"via3",#N/A,TRUE,"general"}</definedName>
    <definedName name="____i77" hidden="1">{"TAB1",#N/A,TRUE,"GENERAL";"TAB2",#N/A,TRUE,"GENERAL";"TAB3",#N/A,TRUE,"GENERAL";"TAB4",#N/A,TRUE,"GENERAL";"TAB5",#N/A,TRUE,"GENERAL"}</definedName>
    <definedName name="____i8" hidden="1">{"via1",#N/A,TRUE,"general";"via2",#N/A,TRUE,"general";"via3",#N/A,TRUE,"general"}</definedName>
    <definedName name="____i9" hidden="1">{"TAB1",#N/A,TRUE,"GENERAL";"TAB2",#N/A,TRUE,"GENERAL";"TAB3",#N/A,TRUE,"GENERAL";"TAB4",#N/A,TRUE,"GENERAL";"TAB5",#N/A,TRUE,"GENERAL"}</definedName>
    <definedName name="____k3" hidden="1">{"TAB1",#N/A,TRUE,"GENERAL";"TAB2",#N/A,TRUE,"GENERAL";"TAB3",#N/A,TRUE,"GENERAL";"TAB4",#N/A,TRUE,"GENERAL";"TAB5",#N/A,TRUE,"GENERAL"}</definedName>
    <definedName name="____k4" hidden="1">{"via1",#N/A,TRUE,"general";"via2",#N/A,TRUE,"general";"via3",#N/A,TRUE,"general"}</definedName>
    <definedName name="____k5" hidden="1">{"via1",#N/A,TRUE,"general";"via2",#N/A,TRUE,"general";"via3",#N/A,TRUE,"general"}</definedName>
    <definedName name="____k6" hidden="1">{"TAB1",#N/A,TRUE,"GENERAL";"TAB2",#N/A,TRUE,"GENERAL";"TAB3",#N/A,TRUE,"GENERAL";"TAB4",#N/A,TRUE,"GENERAL";"TAB5",#N/A,TRUE,"GENERAL"}</definedName>
    <definedName name="____k7" hidden="1">{"via1",#N/A,TRUE,"general";"via2",#N/A,TRUE,"general";"via3",#N/A,TRUE,"general"}</definedName>
    <definedName name="____k8" hidden="1">{"via1",#N/A,TRUE,"general";"via2",#N/A,TRUE,"general";"via3",#N/A,TRUE,"general"}</definedName>
    <definedName name="____k9" hidden="1">{"TAB1",#N/A,TRUE,"GENERAL";"TAB2",#N/A,TRUE,"GENERAL";"TAB3",#N/A,TRUE,"GENERAL";"TAB4",#N/A,TRUE,"GENERAL";"TAB5",#N/A,TRUE,"GENERAL"}</definedName>
    <definedName name="____kjk6" hidden="1">{"TAB1",#N/A,TRUE,"GENERAL";"TAB2",#N/A,TRUE,"GENERAL";"TAB3",#N/A,TRUE,"GENERAL";"TAB4",#N/A,TRUE,"GENERAL";"TAB5",#N/A,TRUE,"GENERAL"}</definedName>
    <definedName name="____lns72" hidden="1">{#N/A,#N/A,TRUE,"1842CWN0"}</definedName>
    <definedName name="____m3" hidden="1">{"via1",#N/A,TRUE,"general";"via2",#N/A,TRUE,"general";"via3",#N/A,TRUE,"general"}</definedName>
    <definedName name="____m4" hidden="1">{"TAB1",#N/A,TRUE,"GENERAL";"TAB2",#N/A,TRUE,"GENERAL";"TAB3",#N/A,TRUE,"GENERAL";"TAB4",#N/A,TRUE,"GENERAL";"TAB5",#N/A,TRUE,"GENERAL"}</definedName>
    <definedName name="____m5" hidden="1">{"via1",#N/A,TRUE,"general";"via2",#N/A,TRUE,"general";"via3",#N/A,TRUE,"general"}</definedName>
    <definedName name="____m6" hidden="1">{"TAB1",#N/A,TRUE,"GENERAL";"TAB2",#N/A,TRUE,"GENERAL";"TAB3",#N/A,TRUE,"GENERAL";"TAB4",#N/A,TRUE,"GENERAL";"TAB5",#N/A,TRUE,"GENERAL"}</definedName>
    <definedName name="____m7" hidden="1">{"TAB1",#N/A,TRUE,"GENERAL";"TAB2",#N/A,TRUE,"GENERAL";"TAB3",#N/A,TRUE,"GENERAL";"TAB4",#N/A,TRUE,"GENERAL";"TAB5",#N/A,TRUE,"GENERAL"}</definedName>
    <definedName name="____m8" hidden="1">{"via1",#N/A,TRUE,"general";"via2",#N/A,TRUE,"general";"via3",#N/A,TRUE,"general"}</definedName>
    <definedName name="____m9" hidden="1">{"via1",#N/A,TRUE,"general";"via2",#N/A,TRUE,"general";"via3",#N/A,TRUE,"general"}</definedName>
    <definedName name="____n3" hidden="1">{"TAB1",#N/A,TRUE,"GENERAL";"TAB2",#N/A,TRUE,"GENERAL";"TAB3",#N/A,TRUE,"GENERAL";"TAB4",#N/A,TRUE,"GENERAL";"TAB5",#N/A,TRUE,"GENERAL"}</definedName>
    <definedName name="____n4" hidden="1">{"via1",#N/A,TRUE,"general";"via2",#N/A,TRUE,"general";"via3",#N/A,TRUE,"general"}</definedName>
    <definedName name="____n5" hidden="1">{"TAB1",#N/A,TRUE,"GENERAL";"TAB2",#N/A,TRUE,"GENERAL";"TAB3",#N/A,TRUE,"GENERAL";"TAB4",#N/A,TRUE,"GENERAL";"TAB5",#N/A,TRUE,"GENERAL"}</definedName>
    <definedName name="____nyn7" hidden="1">{"via1",#N/A,TRUE,"general";"via2",#N/A,TRUE,"general";"via3",#N/A,TRUE,"general"}</definedName>
    <definedName name="____o4" hidden="1">{"via1",#N/A,TRUE,"general";"via2",#N/A,TRUE,"general";"via3",#N/A,TRUE,"general"}</definedName>
    <definedName name="____o5" hidden="1">{"TAB1",#N/A,TRUE,"GENERAL";"TAB2",#N/A,TRUE,"GENERAL";"TAB3",#N/A,TRUE,"GENERAL";"TAB4",#N/A,TRUE,"GENERAL";"TAB5",#N/A,TRUE,"GENERAL"}</definedName>
    <definedName name="____o6" hidden="1">{"TAB1",#N/A,TRUE,"GENERAL";"TAB2",#N/A,TRUE,"GENERAL";"TAB3",#N/A,TRUE,"GENERAL";"TAB4",#N/A,TRUE,"GENERAL";"TAB5",#N/A,TRUE,"GENERAL"}</definedName>
    <definedName name="____o7" hidden="1">{"TAB1",#N/A,TRUE,"GENERAL";"TAB2",#N/A,TRUE,"GENERAL";"TAB3",#N/A,TRUE,"GENERAL";"TAB4",#N/A,TRUE,"GENERAL";"TAB5",#N/A,TRUE,"GENERAL"}</definedName>
    <definedName name="____o8" hidden="1">{"via1",#N/A,TRUE,"general";"via2",#N/A,TRUE,"general";"via3",#N/A,TRUE,"general"}</definedName>
    <definedName name="____o9" hidden="1">{"TAB1",#N/A,TRUE,"GENERAL";"TAB2",#N/A,TRUE,"GENERAL";"TAB3",#N/A,TRUE,"GENERAL";"TAB4",#N/A,TRUE,"GENERAL";"TAB5",#N/A,TRUE,"GENERAL"}</definedName>
    <definedName name="____p6" hidden="1">{"via1",#N/A,TRUE,"general";"via2",#N/A,TRUE,"general";"via3",#N/A,TRUE,"general"}</definedName>
    <definedName name="____p7" hidden="1">{"via1",#N/A,TRUE,"general";"via2",#N/A,TRUE,"general";"via3",#N/A,TRUE,"general"}</definedName>
    <definedName name="____p8" hidden="1">{"TAB1",#N/A,TRUE,"GENERAL";"TAB2",#N/A,TRUE,"GENERAL";"TAB3",#N/A,TRUE,"GENERAL";"TAB4",#N/A,TRUE,"GENERAL";"TAB5",#N/A,TRUE,"GENERAL"}</definedName>
    <definedName name="____r" hidden="1">{"TAB1",#N/A,TRUE,"GENERAL";"TAB2",#N/A,TRUE,"GENERAL";"TAB3",#N/A,TRUE,"GENERAL";"TAB4",#N/A,TRUE,"GENERAL";"TAB5",#N/A,TRUE,"GENERAL"}</definedName>
    <definedName name="____r4r" hidden="1">{"via1",#N/A,TRUE,"general";"via2",#N/A,TRUE,"general";"via3",#N/A,TRUE,"general"}</definedName>
    <definedName name="____rtu6" hidden="1">{"via1",#N/A,TRUE,"general";"via2",#N/A,TRUE,"general";"via3",#N/A,TRUE,"general"}</definedName>
    <definedName name="____s1" hidden="1">{"via1",#N/A,TRUE,"general";"via2",#N/A,TRUE,"general";"via3",#N/A,TRUE,"general"}</definedName>
    <definedName name="____s2" hidden="1">{"TAB1",#N/A,TRUE,"GENERAL";"TAB2",#N/A,TRUE,"GENERAL";"TAB3",#N/A,TRUE,"GENERAL";"TAB4",#N/A,TRUE,"GENERAL";"TAB5",#N/A,TRUE,"GENERAL"}</definedName>
    <definedName name="____s3" hidden="1">{"TAB1",#N/A,TRUE,"GENERAL";"TAB2",#N/A,TRUE,"GENERAL";"TAB3",#N/A,TRUE,"GENERAL";"TAB4",#N/A,TRUE,"GENERAL";"TAB5",#N/A,TRUE,"GENERAL"}</definedName>
    <definedName name="____s4" hidden="1">{"via1",#N/A,TRUE,"general";"via2",#N/A,TRUE,"general";"via3",#N/A,TRUE,"general"}</definedName>
    <definedName name="____s5" hidden="1">{"via1",#N/A,TRUE,"general";"via2",#N/A,TRUE,"general";"via3",#N/A,TRUE,"general"}</definedName>
    <definedName name="____s6" hidden="1">{"TAB1",#N/A,TRUE,"GENERAL";"TAB2",#N/A,TRUE,"GENERAL";"TAB3",#N/A,TRUE,"GENERAL";"TAB4",#N/A,TRUE,"GENERAL";"TAB5",#N/A,TRUE,"GENERAL"}</definedName>
    <definedName name="____s7" hidden="1">{"via1",#N/A,TRUE,"general";"via2",#N/A,TRUE,"general";"via3",#N/A,TRUE,"general"}</definedName>
    <definedName name="____skf45" hidden="1">{#N/A,#N/A,TRUE,"1842CWN0"}</definedName>
    <definedName name="____sr51" hidden="1">{#N/A,#N/A,TRUE,"INGENIERIA";#N/A,#N/A,TRUE,"COMPRAS";#N/A,#N/A,TRUE,"DIRECCION";#N/A,#N/A,TRUE,"RESUMEN"}</definedName>
    <definedName name="____t3" hidden="1">{"TAB1",#N/A,TRUE,"GENERAL";"TAB2",#N/A,TRUE,"GENERAL";"TAB3",#N/A,TRUE,"GENERAL";"TAB4",#N/A,TRUE,"GENERAL";"TAB5",#N/A,TRUE,"GENERAL"}</definedName>
    <definedName name="____t4" hidden="1">{"via1",#N/A,TRUE,"general";"via2",#N/A,TRUE,"general";"via3",#N/A,TRUE,"general"}</definedName>
    <definedName name="____t5" hidden="1">{"TAB1",#N/A,TRUE,"GENERAL";"TAB2",#N/A,TRUE,"GENERAL";"TAB3",#N/A,TRUE,"GENERAL";"TAB4",#N/A,TRUE,"GENERAL";"TAB5",#N/A,TRUE,"GENERAL"}</definedName>
    <definedName name="____t6" hidden="1">{"via1",#N/A,TRUE,"general";"via2",#N/A,TRUE,"general";"via3",#N/A,TRUE,"general"}</definedName>
    <definedName name="____t66" hidden="1">{"TAB1",#N/A,TRUE,"GENERAL";"TAB2",#N/A,TRUE,"GENERAL";"TAB3",#N/A,TRUE,"GENERAL";"TAB4",#N/A,TRUE,"GENERAL";"TAB5",#N/A,TRUE,"GENERAL"}</definedName>
    <definedName name="____t7" hidden="1">{"via1",#N/A,TRUE,"general";"via2",#N/A,TRUE,"general";"via3",#N/A,TRUE,"general"}</definedName>
    <definedName name="____t77" hidden="1">{"TAB1",#N/A,TRUE,"GENERAL";"TAB2",#N/A,TRUE,"GENERAL";"TAB3",#N/A,TRUE,"GENERAL";"TAB4",#N/A,TRUE,"GENERAL";"TAB5",#N/A,TRUE,"GENERAL"}</definedName>
    <definedName name="____t8" hidden="1">{"TAB1",#N/A,TRUE,"GENERAL";"TAB2",#N/A,TRUE,"GENERAL";"TAB3",#N/A,TRUE,"GENERAL";"TAB4",#N/A,TRUE,"GENERAL";"TAB5",#N/A,TRUE,"GENERAL"}</definedName>
    <definedName name="____t88" hidden="1">{"via1",#N/A,TRUE,"general";"via2",#N/A,TRUE,"general";"via3",#N/A,TRUE,"general"}</definedName>
    <definedName name="____t9" hidden="1">{"TAB1",#N/A,TRUE,"GENERAL";"TAB2",#N/A,TRUE,"GENERAL";"TAB3",#N/A,TRUE,"GENERAL";"TAB4",#N/A,TRUE,"GENERAL";"TAB5",#N/A,TRUE,"GENERAL"}</definedName>
    <definedName name="____t99" hidden="1">{"via1",#N/A,TRUE,"general";"via2",#N/A,TRUE,"general";"via3",#N/A,TRUE,"general"}</definedName>
    <definedName name="____u4" hidden="1">{"TAB1",#N/A,TRUE,"GENERAL";"TAB2",#N/A,TRUE,"GENERAL";"TAB3",#N/A,TRUE,"GENERAL";"TAB4",#N/A,TRUE,"GENERAL";"TAB5",#N/A,TRUE,"GENERAL"}</definedName>
    <definedName name="____u5" hidden="1">{"TAB1",#N/A,TRUE,"GENERAL";"TAB2",#N/A,TRUE,"GENERAL";"TAB3",#N/A,TRUE,"GENERAL";"TAB4",#N/A,TRUE,"GENERAL";"TAB5",#N/A,TRUE,"GENERAL"}</definedName>
    <definedName name="____u6" hidden="1">{"TAB1",#N/A,TRUE,"GENERAL";"TAB2",#N/A,TRUE,"GENERAL";"TAB3",#N/A,TRUE,"GENERAL";"TAB4",#N/A,TRUE,"GENERAL";"TAB5",#N/A,TRUE,"GENERAL"}</definedName>
    <definedName name="____u7" hidden="1">{"via1",#N/A,TRUE,"general";"via2",#N/A,TRUE,"general";"via3",#N/A,TRUE,"general"}</definedName>
    <definedName name="____u8" hidden="1">{"TAB1",#N/A,TRUE,"GENERAL";"TAB2",#N/A,TRUE,"GENERAL";"TAB3",#N/A,TRUE,"GENERAL";"TAB4",#N/A,TRUE,"GENERAL";"TAB5",#N/A,TRUE,"GENERAL"}</definedName>
    <definedName name="____u9" hidden="1">{"TAB1",#N/A,TRUE,"GENERAL";"TAB2",#N/A,TRUE,"GENERAL";"TAB3",#N/A,TRUE,"GENERAL";"TAB4",#N/A,TRUE,"GENERAL";"TAB5",#N/A,TRUE,"GENERAL"}</definedName>
    <definedName name="____ur7" hidden="1">{"TAB1",#N/A,TRUE,"GENERAL";"TAB2",#N/A,TRUE,"GENERAL";"TAB3",#N/A,TRUE,"GENERAL";"TAB4",#N/A,TRUE,"GENERAL";"TAB5",#N/A,TRUE,"GENERAL"}</definedName>
    <definedName name="____v2" hidden="1">{"via1",#N/A,TRUE,"general";"via2",#N/A,TRUE,"general";"via3",#N/A,TRUE,"general"}</definedName>
    <definedName name="____v3" hidden="1">{"TAB1",#N/A,TRUE,"GENERAL";"TAB2",#N/A,TRUE,"GENERAL";"TAB3",#N/A,TRUE,"GENERAL";"TAB4",#N/A,TRUE,"GENERAL";"TAB5",#N/A,TRUE,"GENERAL"}</definedName>
    <definedName name="____v4" hidden="1">{"TAB1",#N/A,TRUE,"GENERAL";"TAB2",#N/A,TRUE,"GENERAL";"TAB3",#N/A,TRUE,"GENERAL";"TAB4",#N/A,TRUE,"GENERAL";"TAB5",#N/A,TRUE,"GENERAL"}</definedName>
    <definedName name="____v5" hidden="1">{"TAB1",#N/A,TRUE,"GENERAL";"TAB2",#N/A,TRUE,"GENERAL";"TAB3",#N/A,TRUE,"GENERAL";"TAB4",#N/A,TRUE,"GENERAL";"TAB5",#N/A,TRUE,"GENERAL"}</definedName>
    <definedName name="____v6" hidden="1">{"TAB1",#N/A,TRUE,"GENERAL";"TAB2",#N/A,TRUE,"GENERAL";"TAB3",#N/A,TRUE,"GENERAL";"TAB4",#N/A,TRUE,"GENERAL";"TAB5",#N/A,TRUE,"GENERAL"}</definedName>
    <definedName name="____v7" hidden="1">{"via1",#N/A,TRUE,"general";"via2",#N/A,TRUE,"general";"via3",#N/A,TRUE,"general"}</definedName>
    <definedName name="____v8" hidden="1">{"TAB1",#N/A,TRUE,"GENERAL";"TAB2",#N/A,TRUE,"GENERAL";"TAB3",#N/A,TRUE,"GENERAL";"TAB4",#N/A,TRUE,"GENERAL";"TAB5",#N/A,TRUE,"GENERAL"}</definedName>
    <definedName name="____v9" hidden="1">{"TAB1",#N/A,TRUE,"GENERAL";"TAB2",#N/A,TRUE,"GENERAL";"TAB3",#N/A,TRUE,"GENERAL";"TAB4",#N/A,TRUE,"GENERAL";"TAB5",#N/A,TRUE,"GENERAL"}</definedName>
    <definedName name="____vfv4" hidden="1">{"via1",#N/A,TRUE,"general";"via2",#N/A,TRUE,"general";"via3",#N/A,TRUE,"general"}</definedName>
    <definedName name="____x1" hidden="1">{"TAB1",#N/A,TRUE,"GENERAL";"TAB2",#N/A,TRUE,"GENERAL";"TAB3",#N/A,TRUE,"GENERAL";"TAB4",#N/A,TRUE,"GENERAL";"TAB5",#N/A,TRUE,"GENERAL"}</definedName>
    <definedName name="____x2" hidden="1">{"via1",#N/A,TRUE,"general";"via2",#N/A,TRUE,"general";"via3",#N/A,TRUE,"general"}</definedName>
    <definedName name="____x3" hidden="1">{"via1",#N/A,TRUE,"general";"via2",#N/A,TRUE,"general";"via3",#N/A,TRUE,"general"}</definedName>
    <definedName name="____x4" hidden="1">{"via1",#N/A,TRUE,"general";"via2",#N/A,TRUE,"general";"via3",#N/A,TRUE,"general"}</definedName>
    <definedName name="____x5" hidden="1">{"TAB1",#N/A,TRUE,"GENERAL";"TAB2",#N/A,TRUE,"GENERAL";"TAB3",#N/A,TRUE,"GENERAL";"TAB4",#N/A,TRUE,"GENERAL";"TAB5",#N/A,TRUE,"GENERAL"}</definedName>
    <definedName name="____x6" hidden="1">{"TAB1",#N/A,TRUE,"GENERAL";"TAB2",#N/A,TRUE,"GENERAL";"TAB3",#N/A,TRUE,"GENERAL";"TAB4",#N/A,TRUE,"GENERAL";"TAB5",#N/A,TRUE,"GENERAL"}</definedName>
    <definedName name="____x7" hidden="1">{"TAB1",#N/A,TRUE,"GENERAL";"TAB2",#N/A,TRUE,"GENERAL";"TAB3",#N/A,TRUE,"GENERAL";"TAB4",#N/A,TRUE,"GENERAL";"TAB5",#N/A,TRUE,"GENERAL"}</definedName>
    <definedName name="____x8" hidden="1">{"via1",#N/A,TRUE,"general";"via2",#N/A,TRUE,"general";"via3",#N/A,TRUE,"general"}</definedName>
    <definedName name="____x9" hidden="1">{"TAB1",#N/A,TRUE,"GENERAL";"TAB2",#N/A,TRUE,"GENERAL";"TAB3",#N/A,TRUE,"GENERAL";"TAB4",#N/A,TRUE,"GENERAL";"TAB5",#N/A,TRUE,"GENERAL"}</definedName>
    <definedName name="____xs7" hidden="1">{#N/A,#N/A,TRUE,"INGENIERIA";#N/A,#N/A,TRUE,"COMPRAS";#N/A,#N/A,TRUE,"DIRECCION";#N/A,#N/A,TRUE,"RESUMEN"}</definedName>
    <definedName name="____y2" hidden="1">{"TAB1",#N/A,TRUE,"GENERAL";"TAB2",#N/A,TRUE,"GENERAL";"TAB3",#N/A,TRUE,"GENERAL";"TAB4",#N/A,TRUE,"GENERAL";"TAB5",#N/A,TRUE,"GENERAL"}</definedName>
    <definedName name="____y3" hidden="1">{"via1",#N/A,TRUE,"general";"via2",#N/A,TRUE,"general";"via3",#N/A,TRUE,"general"}</definedName>
    <definedName name="____y4" hidden="1">{"via1",#N/A,TRUE,"general";"via2",#N/A,TRUE,"general";"via3",#N/A,TRUE,"general"}</definedName>
    <definedName name="____y5" hidden="1">{"TAB1",#N/A,TRUE,"GENERAL";"TAB2",#N/A,TRUE,"GENERAL";"TAB3",#N/A,TRUE,"GENERAL";"TAB4",#N/A,TRUE,"GENERAL";"TAB5",#N/A,TRUE,"GENERAL"}</definedName>
    <definedName name="____y6" hidden="1">{"via1",#N/A,TRUE,"general";"via2",#N/A,TRUE,"general";"via3",#N/A,TRUE,"general"}</definedName>
    <definedName name="____y7" hidden="1">{"via1",#N/A,TRUE,"general";"via2",#N/A,TRUE,"general";"via3",#N/A,TRUE,"general"}</definedName>
    <definedName name="____y8" hidden="1">{"via1",#N/A,TRUE,"general";"via2",#N/A,TRUE,"general";"via3",#N/A,TRUE,"general"}</definedName>
    <definedName name="____y9" hidden="1">{"TAB1",#N/A,TRUE,"GENERAL";"TAB2",#N/A,TRUE,"GENERAL";"TAB3",#N/A,TRUE,"GENERAL";"TAB4",#N/A,TRUE,"GENERAL";"TAB5",#N/A,TRUE,"GENERAL"}</definedName>
    <definedName name="____z1" hidden="1">{"TAB1",#N/A,TRUE,"GENERAL";"TAB2",#N/A,TRUE,"GENERAL";"TAB3",#N/A,TRUE,"GENERAL";"TAB4",#N/A,TRUE,"GENERAL";"TAB5",#N/A,TRUE,"GENERAL"}</definedName>
    <definedName name="____z2" hidden="1">{"via1",#N/A,TRUE,"general";"via2",#N/A,TRUE,"general";"via3",#N/A,TRUE,"general"}</definedName>
    <definedName name="____z3" hidden="1">{"via1",#N/A,TRUE,"general";"via2",#N/A,TRUE,"general";"via3",#N/A,TRUE,"general"}</definedName>
    <definedName name="____z4" hidden="1">{"TAB1",#N/A,TRUE,"GENERAL";"TAB2",#N/A,TRUE,"GENERAL";"TAB3",#N/A,TRUE,"GENERAL";"TAB4",#N/A,TRUE,"GENERAL";"TAB5",#N/A,TRUE,"GENERAL"}</definedName>
    <definedName name="____z5" hidden="1">{"via1",#N/A,TRUE,"general";"via2",#N/A,TRUE,"general";"via3",#N/A,TRUE,"general"}</definedName>
    <definedName name="____z6" hidden="1">{"TAB1",#N/A,TRUE,"GENERAL";"TAB2",#N/A,TRUE,"GENERAL";"TAB3",#N/A,TRUE,"GENERAL";"TAB4",#N/A,TRUE,"GENERAL";"TAB5",#N/A,TRUE,"GENERAL"}</definedName>
    <definedName name="___1__123Graph_FCURRENT" hidden="1">[3]FlujoTJ!#REF!</definedName>
    <definedName name="___a1" hidden="1">{"TAB1",#N/A,TRUE,"GENERAL";"TAB2",#N/A,TRUE,"GENERAL";"TAB3",#N/A,TRUE,"GENERAL";"TAB4",#N/A,TRUE,"GENERAL";"TAB5",#N/A,TRUE,"GENERAL"}</definedName>
    <definedName name="___a3" hidden="1">{"TAB1",#N/A,TRUE,"GENERAL";"TAB2",#N/A,TRUE,"GENERAL";"TAB3",#N/A,TRUE,"GENERAL";"TAB4",#N/A,TRUE,"GENERAL";"TAB5",#N/A,TRUE,"GENERAL"}</definedName>
    <definedName name="___a4" hidden="1">{"via1",#N/A,TRUE,"general";"via2",#N/A,TRUE,"general";"via3",#N/A,TRUE,"general"}</definedName>
    <definedName name="___a5" hidden="1">{"TAB1",#N/A,TRUE,"GENERAL";"TAB2",#N/A,TRUE,"GENERAL";"TAB3",#N/A,TRUE,"GENERAL";"TAB4",#N/A,TRUE,"GENERAL";"TAB5",#N/A,TRUE,"GENERAL"}</definedName>
    <definedName name="___a6" hidden="1">{"TAB1",#N/A,TRUE,"GENERAL";"TAB2",#N/A,TRUE,"GENERAL";"TAB3",#N/A,TRUE,"GENERAL";"TAB4",#N/A,TRUE,"GENERAL";"TAB5",#N/A,TRUE,"GENERAL"}</definedName>
    <definedName name="___b2" hidden="1">{"TAB1",#N/A,TRUE,"GENERAL";"TAB2",#N/A,TRUE,"GENERAL";"TAB3",#N/A,TRUE,"GENERAL";"TAB4",#N/A,TRUE,"GENERAL";"TAB5",#N/A,TRUE,"GENERAL"}</definedName>
    <definedName name="___b3" hidden="1">{"TAB1",#N/A,TRUE,"GENERAL";"TAB2",#N/A,TRUE,"GENERAL";"TAB3",#N/A,TRUE,"GENERAL";"TAB4",#N/A,TRUE,"GENERAL";"TAB5",#N/A,TRUE,"GENERAL"}</definedName>
    <definedName name="___b4" hidden="1">{"TAB1",#N/A,TRUE,"GENERAL";"TAB2",#N/A,TRUE,"GENERAL";"TAB3",#N/A,TRUE,"GENERAL";"TAB4",#N/A,TRUE,"GENERAL";"TAB5",#N/A,TRUE,"GENERAL"}</definedName>
    <definedName name="___b5" hidden="1">{"TAB1",#N/A,TRUE,"GENERAL";"TAB2",#N/A,TRUE,"GENERAL";"TAB3",#N/A,TRUE,"GENERAL";"TAB4",#N/A,TRUE,"GENERAL";"TAB5",#N/A,TRUE,"GENERAL"}</definedName>
    <definedName name="___b6" hidden="1">{"TAB1",#N/A,TRUE,"GENERAL";"TAB2",#N/A,TRUE,"GENERAL";"TAB3",#N/A,TRUE,"GENERAL";"TAB4",#N/A,TRUE,"GENERAL";"TAB5",#N/A,TRUE,"GENERAL"}</definedName>
    <definedName name="___b7" hidden="1">{"via1",#N/A,TRUE,"general";"via2",#N/A,TRUE,"general";"via3",#N/A,TRUE,"general"}</definedName>
    <definedName name="___b8" hidden="1">{"via1",#N/A,TRUE,"general";"via2",#N/A,TRUE,"general";"via3",#N/A,TRUE,"general"}</definedName>
    <definedName name="___bb9" hidden="1">{"TAB1",#N/A,TRUE,"GENERAL";"TAB2",#N/A,TRUE,"GENERAL";"TAB3",#N/A,TRUE,"GENERAL";"TAB4",#N/A,TRUE,"GENERAL";"TAB5",#N/A,TRUE,"GENERAL"}</definedName>
    <definedName name="___bgb5" hidden="1">{"TAB1",#N/A,TRUE,"GENERAL";"TAB2",#N/A,TRUE,"GENERAL";"TAB3",#N/A,TRUE,"GENERAL";"TAB4",#N/A,TRUE,"GENERAL";"TAB5",#N/A,TRUE,"GENERAL"}</definedName>
    <definedName name="___d4" hidden="1">{#N/A,#N/A,TRUE,"1842CWN0"}</definedName>
    <definedName name="___d8" hidden="1">{#N/A,#N/A,TRUE,"1842CWN0"}</definedName>
    <definedName name="_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_df9" hidden="1">{#N/A,#N/A,TRUE,"1842CWN0"}</definedName>
    <definedName name="___g2" hidden="1">{"TAB1",#N/A,TRUE,"GENERAL";"TAB2",#N/A,TRUE,"GENERAL";"TAB3",#N/A,TRUE,"GENERAL";"TAB4",#N/A,TRUE,"GENERAL";"TAB5",#N/A,TRUE,"GENERAL"}</definedName>
    <definedName name="___g3" hidden="1">{"via1",#N/A,TRUE,"general";"via2",#N/A,TRUE,"general";"via3",#N/A,TRUE,"general"}</definedName>
    <definedName name="___g4" hidden="1">{"via1",#N/A,TRUE,"general";"via2",#N/A,TRUE,"general";"via3",#N/A,TRUE,"general"}</definedName>
    <definedName name="___g5" hidden="1">{"via1",#N/A,TRUE,"general";"via2",#N/A,TRUE,"general";"via3",#N/A,TRUE,"general"}</definedName>
    <definedName name="___g6" hidden="1">{"via1",#N/A,TRUE,"general";"via2",#N/A,TRUE,"general";"via3",#N/A,TRUE,"general"}</definedName>
    <definedName name="___g7" hidden="1">{"TAB1",#N/A,TRUE,"GENERAL";"TAB2",#N/A,TRUE,"GENERAL";"TAB3",#N/A,TRUE,"GENERAL";"TAB4",#N/A,TRUE,"GENERAL";"TAB5",#N/A,TRUE,"GENERAL"}</definedName>
    <definedName name="___GR1" hidden="1">{"TAB1",#N/A,TRUE,"GENERAL";"TAB2",#N/A,TRUE,"GENERAL";"TAB3",#N/A,TRUE,"GENERAL";"TAB4",#N/A,TRUE,"GENERAL";"TAB5",#N/A,TRUE,"GENERAL"}</definedName>
    <definedName name="___gtr4" hidden="1">{"via1",#N/A,TRUE,"general";"via2",#N/A,TRUE,"general";"via3",#N/A,TRUE,"general"}</definedName>
    <definedName name="___h2" hidden="1">{"via1",#N/A,TRUE,"general";"via2",#N/A,TRUE,"general";"via3",#N/A,TRUE,"general"}</definedName>
    <definedName name="___h3" hidden="1">{"via1",#N/A,TRUE,"general";"via2",#N/A,TRUE,"general";"via3",#N/A,TRUE,"general"}</definedName>
    <definedName name="___h4" hidden="1">{"TAB1",#N/A,TRUE,"GENERAL";"TAB2",#N/A,TRUE,"GENERAL";"TAB3",#N/A,TRUE,"GENERAL";"TAB4",#N/A,TRUE,"GENERAL";"TAB5",#N/A,TRUE,"GENERAL"}</definedName>
    <definedName name="___h5" hidden="1">{"TAB1",#N/A,TRUE,"GENERAL";"TAB2",#N/A,TRUE,"GENERAL";"TAB3",#N/A,TRUE,"GENERAL";"TAB4",#N/A,TRUE,"GENERAL";"TAB5",#N/A,TRUE,"GENERAL"}</definedName>
    <definedName name="___h6" hidden="1">{"via1",#N/A,TRUE,"general";"via2",#N/A,TRUE,"general";"via3",#N/A,TRUE,"general"}</definedName>
    <definedName name="___h7" hidden="1">{"TAB1",#N/A,TRUE,"GENERAL";"TAB2",#N/A,TRUE,"GENERAL";"TAB3",#N/A,TRUE,"GENERAL";"TAB4",#N/A,TRUE,"GENERAL";"TAB5",#N/A,TRUE,"GENERAL"}</definedName>
    <definedName name="___h8" hidden="1">{"via1",#N/A,TRUE,"general";"via2",#N/A,TRUE,"general";"via3",#N/A,TRUE,"general"}</definedName>
    <definedName name="___hfh7" hidden="1">{"via1",#N/A,TRUE,"general";"via2",#N/A,TRUE,"general";"via3",#N/A,TRUE,"general"}</definedName>
    <definedName name="___i4" hidden="1">{"via1",#N/A,TRUE,"general";"via2",#N/A,TRUE,"general";"via3",#N/A,TRUE,"general"}</definedName>
    <definedName name="___i5" hidden="1">{"TAB1",#N/A,TRUE,"GENERAL";"TAB2",#N/A,TRUE,"GENERAL";"TAB3",#N/A,TRUE,"GENERAL";"TAB4",#N/A,TRUE,"GENERAL";"TAB5",#N/A,TRUE,"GENERAL"}</definedName>
    <definedName name="___i6" hidden="1">{"TAB1",#N/A,TRUE,"GENERAL";"TAB2",#N/A,TRUE,"GENERAL";"TAB3",#N/A,TRUE,"GENERAL";"TAB4",#N/A,TRUE,"GENERAL";"TAB5",#N/A,TRUE,"GENERAL"}</definedName>
    <definedName name="___i7" hidden="1">{"via1",#N/A,TRUE,"general";"via2",#N/A,TRUE,"general";"via3",#N/A,TRUE,"general"}</definedName>
    <definedName name="___i77" hidden="1">{"TAB1",#N/A,TRUE,"GENERAL";"TAB2",#N/A,TRUE,"GENERAL";"TAB3",#N/A,TRUE,"GENERAL";"TAB4",#N/A,TRUE,"GENERAL";"TAB5",#N/A,TRUE,"GENERAL"}</definedName>
    <definedName name="___i8" hidden="1">{"via1",#N/A,TRUE,"general";"via2",#N/A,TRUE,"general";"via3",#N/A,TRUE,"general"}</definedName>
    <definedName name="___i9" hidden="1">{"TAB1",#N/A,TRUE,"GENERAL";"TAB2",#N/A,TRUE,"GENERAL";"TAB3",#N/A,TRUE,"GENERAL";"TAB4",#N/A,TRUE,"GENERAL";"TAB5",#N/A,TRUE,"GENERAL"}</definedName>
    <definedName name="___k3" hidden="1">{"TAB1",#N/A,TRUE,"GENERAL";"TAB2",#N/A,TRUE,"GENERAL";"TAB3",#N/A,TRUE,"GENERAL";"TAB4",#N/A,TRUE,"GENERAL";"TAB5",#N/A,TRUE,"GENERAL"}</definedName>
    <definedName name="___k4" hidden="1">{"via1",#N/A,TRUE,"general";"via2",#N/A,TRUE,"general";"via3",#N/A,TRUE,"general"}</definedName>
    <definedName name="___k5" hidden="1">{"via1",#N/A,TRUE,"general";"via2",#N/A,TRUE,"general";"via3",#N/A,TRUE,"general"}</definedName>
    <definedName name="___k6" hidden="1">{"TAB1",#N/A,TRUE,"GENERAL";"TAB2",#N/A,TRUE,"GENERAL";"TAB3",#N/A,TRUE,"GENERAL";"TAB4",#N/A,TRUE,"GENERAL";"TAB5",#N/A,TRUE,"GENERAL"}</definedName>
    <definedName name="___k7" hidden="1">{"via1",#N/A,TRUE,"general";"via2",#N/A,TRUE,"general";"via3",#N/A,TRUE,"general"}</definedName>
    <definedName name="___k8" hidden="1">{"via1",#N/A,TRUE,"general";"via2",#N/A,TRUE,"general";"via3",#N/A,TRUE,"general"}</definedName>
    <definedName name="___k9" hidden="1">{"TAB1",#N/A,TRUE,"GENERAL";"TAB2",#N/A,TRUE,"GENERAL";"TAB3",#N/A,TRUE,"GENERAL";"TAB4",#N/A,TRUE,"GENERAL";"TAB5",#N/A,TRUE,"GENERAL"}</definedName>
    <definedName name="___key2" localSheetId="1" hidden="1">[2]INST!#REF!</definedName>
    <definedName name="___key2" hidden="1">[2]INST!#REF!</definedName>
    <definedName name="___key3" localSheetId="1" hidden="1">#REF!</definedName>
    <definedName name="___key3" hidden="1">#REF!</definedName>
    <definedName name="___key31" localSheetId="1" hidden="1">#REF!</definedName>
    <definedName name="___key31" hidden="1">#REF!</definedName>
    <definedName name="___kjk6" hidden="1">{"TAB1",#N/A,TRUE,"GENERAL";"TAB2",#N/A,TRUE,"GENERAL";"TAB3",#N/A,TRUE,"GENERAL";"TAB4",#N/A,TRUE,"GENERAL";"TAB5",#N/A,TRUE,"GENERAL"}</definedName>
    <definedName name="___lns72" hidden="1">{#N/A,#N/A,TRUE,"1842CWN0"}</definedName>
    <definedName name="___m3" hidden="1">{"via1",#N/A,TRUE,"general";"via2",#N/A,TRUE,"general";"via3",#N/A,TRUE,"general"}</definedName>
    <definedName name="___m4" hidden="1">{"TAB1",#N/A,TRUE,"GENERAL";"TAB2",#N/A,TRUE,"GENERAL";"TAB3",#N/A,TRUE,"GENERAL";"TAB4",#N/A,TRUE,"GENERAL";"TAB5",#N/A,TRUE,"GENERAL"}</definedName>
    <definedName name="___m5" hidden="1">{"via1",#N/A,TRUE,"general";"via2",#N/A,TRUE,"general";"via3",#N/A,TRUE,"general"}</definedName>
    <definedName name="___m6" hidden="1">{"TAB1",#N/A,TRUE,"GENERAL";"TAB2",#N/A,TRUE,"GENERAL";"TAB3",#N/A,TRUE,"GENERAL";"TAB4",#N/A,TRUE,"GENERAL";"TAB5",#N/A,TRUE,"GENERAL"}</definedName>
    <definedName name="___m7" hidden="1">{"TAB1",#N/A,TRUE,"GENERAL";"TAB2",#N/A,TRUE,"GENERAL";"TAB3",#N/A,TRUE,"GENERAL";"TAB4",#N/A,TRUE,"GENERAL";"TAB5",#N/A,TRUE,"GENERAL"}</definedName>
    <definedName name="___m8" hidden="1">{"via1",#N/A,TRUE,"general";"via2",#N/A,TRUE,"general";"via3",#N/A,TRUE,"general"}</definedName>
    <definedName name="___m9" hidden="1">{"via1",#N/A,TRUE,"general";"via2",#N/A,TRUE,"general";"via3",#N/A,TRUE,"general"}</definedName>
    <definedName name="___n3" hidden="1">{"TAB1",#N/A,TRUE,"GENERAL";"TAB2",#N/A,TRUE,"GENERAL";"TAB3",#N/A,TRUE,"GENERAL";"TAB4",#N/A,TRUE,"GENERAL";"TAB5",#N/A,TRUE,"GENERAL"}</definedName>
    <definedName name="___n4" hidden="1">{"via1",#N/A,TRUE,"general";"via2",#N/A,TRUE,"general";"via3",#N/A,TRUE,"general"}</definedName>
    <definedName name="___n5" hidden="1">{"TAB1",#N/A,TRUE,"GENERAL";"TAB2",#N/A,TRUE,"GENERAL";"TAB3",#N/A,TRUE,"GENERAL";"TAB4",#N/A,TRUE,"GENERAL";"TAB5",#N/A,TRUE,"GENERAL"}</definedName>
    <definedName name="___nyn7" hidden="1">{"via1",#N/A,TRUE,"general";"via2",#N/A,TRUE,"general";"via3",#N/A,TRUE,"general"}</definedName>
    <definedName name="___o4" hidden="1">{"via1",#N/A,TRUE,"general";"via2",#N/A,TRUE,"general";"via3",#N/A,TRUE,"general"}</definedName>
    <definedName name="___o5" hidden="1">{"TAB1",#N/A,TRUE,"GENERAL";"TAB2",#N/A,TRUE,"GENERAL";"TAB3",#N/A,TRUE,"GENERAL";"TAB4",#N/A,TRUE,"GENERAL";"TAB5",#N/A,TRUE,"GENERAL"}</definedName>
    <definedName name="___o6" hidden="1">{"TAB1",#N/A,TRUE,"GENERAL";"TAB2",#N/A,TRUE,"GENERAL";"TAB3",#N/A,TRUE,"GENERAL";"TAB4",#N/A,TRUE,"GENERAL";"TAB5",#N/A,TRUE,"GENERAL"}</definedName>
    <definedName name="___o7" hidden="1">{"TAB1",#N/A,TRUE,"GENERAL";"TAB2",#N/A,TRUE,"GENERAL";"TAB3",#N/A,TRUE,"GENERAL";"TAB4",#N/A,TRUE,"GENERAL";"TAB5",#N/A,TRUE,"GENERAL"}</definedName>
    <definedName name="___o8" hidden="1">{"via1",#N/A,TRUE,"general";"via2",#N/A,TRUE,"general";"via3",#N/A,TRUE,"general"}</definedName>
    <definedName name="___o9" hidden="1">{"TAB1",#N/A,TRUE,"GENERAL";"TAB2",#N/A,TRUE,"GENERAL";"TAB3",#N/A,TRUE,"GENERAL";"TAB4",#N/A,TRUE,"GENERAL";"TAB5",#N/A,TRUE,"GENERAL"}</definedName>
    <definedName name="___p6" hidden="1">{"via1",#N/A,TRUE,"general";"via2",#N/A,TRUE,"general";"via3",#N/A,TRUE,"general"}</definedName>
    <definedName name="___p7" hidden="1">{"via1",#N/A,TRUE,"general";"via2",#N/A,TRUE,"general";"via3",#N/A,TRUE,"general"}</definedName>
    <definedName name="___p8" hidden="1">{"TAB1",#N/A,TRUE,"GENERAL";"TAB2",#N/A,TRUE,"GENERAL";"TAB3",#N/A,TRUE,"GENERAL";"TAB4",#N/A,TRUE,"GENERAL";"TAB5",#N/A,TRUE,"GENERAL"}</definedName>
    <definedName name="___r" hidden="1">{"TAB1",#N/A,TRUE,"GENERAL";"TAB2",#N/A,TRUE,"GENERAL";"TAB3",#N/A,TRUE,"GENERAL";"TAB4",#N/A,TRUE,"GENERAL";"TAB5",#N/A,TRUE,"GENERAL"}</definedName>
    <definedName name="___r4r" hidden="1">{"via1",#N/A,TRUE,"general";"via2",#N/A,TRUE,"general";"via3",#N/A,TRUE,"general"}</definedName>
    <definedName name="___rtu6" hidden="1">{"via1",#N/A,TRUE,"general";"via2",#N/A,TRUE,"general";"via3",#N/A,TRUE,"general"}</definedName>
    <definedName name="___s1" hidden="1">{"via1",#N/A,TRUE,"general";"via2",#N/A,TRUE,"general";"via3",#N/A,TRUE,"general"}</definedName>
    <definedName name="___s2" hidden="1">{"TAB1",#N/A,TRUE,"GENERAL";"TAB2",#N/A,TRUE,"GENERAL";"TAB3",#N/A,TRUE,"GENERAL";"TAB4",#N/A,TRUE,"GENERAL";"TAB5",#N/A,TRUE,"GENERAL"}</definedName>
    <definedName name="___s3" hidden="1">{"TAB1",#N/A,TRUE,"GENERAL";"TAB2",#N/A,TRUE,"GENERAL";"TAB3",#N/A,TRUE,"GENERAL";"TAB4",#N/A,TRUE,"GENERAL";"TAB5",#N/A,TRUE,"GENERAL"}</definedName>
    <definedName name="___s4" hidden="1">{"via1",#N/A,TRUE,"general";"via2",#N/A,TRUE,"general";"via3",#N/A,TRUE,"general"}</definedName>
    <definedName name="___s5" hidden="1">{"via1",#N/A,TRUE,"general";"via2",#N/A,TRUE,"general";"via3",#N/A,TRUE,"general"}</definedName>
    <definedName name="___s6" hidden="1">{"TAB1",#N/A,TRUE,"GENERAL";"TAB2",#N/A,TRUE,"GENERAL";"TAB3",#N/A,TRUE,"GENERAL";"TAB4",#N/A,TRUE,"GENERAL";"TAB5",#N/A,TRUE,"GENERAL"}</definedName>
    <definedName name="___s7" hidden="1">{"via1",#N/A,TRUE,"general";"via2",#N/A,TRUE,"general";"via3",#N/A,TRUE,"general"}</definedName>
    <definedName name="___skf45" hidden="1">{#N/A,#N/A,TRUE,"1842CWN0"}</definedName>
    <definedName name="___sr51" hidden="1">{#N/A,#N/A,TRUE,"INGENIERIA";#N/A,#N/A,TRUE,"COMPRAS";#N/A,#N/A,TRUE,"DIRECCION";#N/A,#N/A,TRUE,"RESUMEN"}</definedName>
    <definedName name="___t3" hidden="1">{"TAB1",#N/A,TRUE,"GENERAL";"TAB2",#N/A,TRUE,"GENERAL";"TAB3",#N/A,TRUE,"GENERAL";"TAB4",#N/A,TRUE,"GENERAL";"TAB5",#N/A,TRUE,"GENERAL"}</definedName>
    <definedName name="___t4" hidden="1">{"via1",#N/A,TRUE,"general";"via2",#N/A,TRUE,"general";"via3",#N/A,TRUE,"general"}</definedName>
    <definedName name="___t5" hidden="1">{"TAB1",#N/A,TRUE,"GENERAL";"TAB2",#N/A,TRUE,"GENERAL";"TAB3",#N/A,TRUE,"GENERAL";"TAB4",#N/A,TRUE,"GENERAL";"TAB5",#N/A,TRUE,"GENERAL"}</definedName>
    <definedName name="___t6" hidden="1">{"via1",#N/A,TRUE,"general";"via2",#N/A,TRUE,"general";"via3",#N/A,TRUE,"general"}</definedName>
    <definedName name="___t66" hidden="1">{"TAB1",#N/A,TRUE,"GENERAL";"TAB2",#N/A,TRUE,"GENERAL";"TAB3",#N/A,TRUE,"GENERAL";"TAB4",#N/A,TRUE,"GENERAL";"TAB5",#N/A,TRUE,"GENERAL"}</definedName>
    <definedName name="___t7" hidden="1">{"via1",#N/A,TRUE,"general";"via2",#N/A,TRUE,"general";"via3",#N/A,TRUE,"general"}</definedName>
    <definedName name="___t77" hidden="1">{"TAB1",#N/A,TRUE,"GENERAL";"TAB2",#N/A,TRUE,"GENERAL";"TAB3",#N/A,TRUE,"GENERAL";"TAB4",#N/A,TRUE,"GENERAL";"TAB5",#N/A,TRUE,"GENERAL"}</definedName>
    <definedName name="___t8" hidden="1">{"TAB1",#N/A,TRUE,"GENERAL";"TAB2",#N/A,TRUE,"GENERAL";"TAB3",#N/A,TRUE,"GENERAL";"TAB4",#N/A,TRUE,"GENERAL";"TAB5",#N/A,TRUE,"GENERAL"}</definedName>
    <definedName name="___t88" hidden="1">{"via1",#N/A,TRUE,"general";"via2",#N/A,TRUE,"general";"via3",#N/A,TRUE,"general"}</definedName>
    <definedName name="___t9" hidden="1">{"TAB1",#N/A,TRUE,"GENERAL";"TAB2",#N/A,TRUE,"GENERAL";"TAB3",#N/A,TRUE,"GENERAL";"TAB4",#N/A,TRUE,"GENERAL";"TAB5",#N/A,TRUE,"GENERAL"}</definedName>
    <definedName name="___t99" hidden="1">{"via1",#N/A,TRUE,"general";"via2",#N/A,TRUE,"general";"via3",#N/A,TRUE,"general"}</definedName>
    <definedName name="___u4" hidden="1">{"TAB1",#N/A,TRUE,"GENERAL";"TAB2",#N/A,TRUE,"GENERAL";"TAB3",#N/A,TRUE,"GENERAL";"TAB4",#N/A,TRUE,"GENERAL";"TAB5",#N/A,TRUE,"GENERAL"}</definedName>
    <definedName name="___u5" hidden="1">{"TAB1",#N/A,TRUE,"GENERAL";"TAB2",#N/A,TRUE,"GENERAL";"TAB3",#N/A,TRUE,"GENERAL";"TAB4",#N/A,TRUE,"GENERAL";"TAB5",#N/A,TRUE,"GENERAL"}</definedName>
    <definedName name="___u6" hidden="1">{"TAB1",#N/A,TRUE,"GENERAL";"TAB2",#N/A,TRUE,"GENERAL";"TAB3",#N/A,TRUE,"GENERAL";"TAB4",#N/A,TRUE,"GENERAL";"TAB5",#N/A,TRUE,"GENERAL"}</definedName>
    <definedName name="___u7" hidden="1">{"via1",#N/A,TRUE,"general";"via2",#N/A,TRUE,"general";"via3",#N/A,TRUE,"general"}</definedName>
    <definedName name="___u8" hidden="1">{"TAB1",#N/A,TRUE,"GENERAL";"TAB2",#N/A,TRUE,"GENERAL";"TAB3",#N/A,TRUE,"GENERAL";"TAB4",#N/A,TRUE,"GENERAL";"TAB5",#N/A,TRUE,"GENERAL"}</definedName>
    <definedName name="___u9" hidden="1">{"TAB1",#N/A,TRUE,"GENERAL";"TAB2",#N/A,TRUE,"GENERAL";"TAB3",#N/A,TRUE,"GENERAL";"TAB4",#N/A,TRUE,"GENERAL";"TAB5",#N/A,TRUE,"GENERAL"}</definedName>
    <definedName name="___ur7" hidden="1">{"TAB1",#N/A,TRUE,"GENERAL";"TAB2",#N/A,TRUE,"GENERAL";"TAB3",#N/A,TRUE,"GENERAL";"TAB4",#N/A,TRUE,"GENERAL";"TAB5",#N/A,TRUE,"GENERAL"}</definedName>
    <definedName name="___v2" hidden="1">{"via1",#N/A,TRUE,"general";"via2",#N/A,TRUE,"general";"via3",#N/A,TRUE,"general"}</definedName>
    <definedName name="___v3" hidden="1">{"TAB1",#N/A,TRUE,"GENERAL";"TAB2",#N/A,TRUE,"GENERAL";"TAB3",#N/A,TRUE,"GENERAL";"TAB4",#N/A,TRUE,"GENERAL";"TAB5",#N/A,TRUE,"GENERAL"}</definedName>
    <definedName name="___v4" hidden="1">{"TAB1",#N/A,TRUE,"GENERAL";"TAB2",#N/A,TRUE,"GENERAL";"TAB3",#N/A,TRUE,"GENERAL";"TAB4",#N/A,TRUE,"GENERAL";"TAB5",#N/A,TRUE,"GENERAL"}</definedName>
    <definedName name="___v5" hidden="1">{"TAB1",#N/A,TRUE,"GENERAL";"TAB2",#N/A,TRUE,"GENERAL";"TAB3",#N/A,TRUE,"GENERAL";"TAB4",#N/A,TRUE,"GENERAL";"TAB5",#N/A,TRUE,"GENERAL"}</definedName>
    <definedName name="___v6" hidden="1">{"TAB1",#N/A,TRUE,"GENERAL";"TAB2",#N/A,TRUE,"GENERAL";"TAB3",#N/A,TRUE,"GENERAL";"TAB4",#N/A,TRUE,"GENERAL";"TAB5",#N/A,TRUE,"GENERAL"}</definedName>
    <definedName name="___v7" hidden="1">{"via1",#N/A,TRUE,"general";"via2",#N/A,TRUE,"general";"via3",#N/A,TRUE,"general"}</definedName>
    <definedName name="___v8" hidden="1">{"TAB1",#N/A,TRUE,"GENERAL";"TAB2",#N/A,TRUE,"GENERAL";"TAB3",#N/A,TRUE,"GENERAL";"TAB4",#N/A,TRUE,"GENERAL";"TAB5",#N/A,TRUE,"GENERAL"}</definedName>
    <definedName name="___v9" hidden="1">{"TAB1",#N/A,TRUE,"GENERAL";"TAB2",#N/A,TRUE,"GENERAL";"TAB3",#N/A,TRUE,"GENERAL";"TAB4",#N/A,TRUE,"GENERAL";"TAB5",#N/A,TRUE,"GENERAL"}</definedName>
    <definedName name="___vfv4" hidden="1">{"via1",#N/A,TRUE,"general";"via2",#N/A,TRUE,"general";"via3",#N/A,TRUE,"general"}</definedName>
    <definedName name="___x1" hidden="1">{"TAB1",#N/A,TRUE,"GENERAL";"TAB2",#N/A,TRUE,"GENERAL";"TAB3",#N/A,TRUE,"GENERAL";"TAB4",#N/A,TRUE,"GENERAL";"TAB5",#N/A,TRUE,"GENERAL"}</definedName>
    <definedName name="___x2" hidden="1">{"via1",#N/A,TRUE,"general";"via2",#N/A,TRUE,"general";"via3",#N/A,TRUE,"general"}</definedName>
    <definedName name="___x3" hidden="1">{"via1",#N/A,TRUE,"general";"via2",#N/A,TRUE,"general";"via3",#N/A,TRUE,"general"}</definedName>
    <definedName name="___x4" hidden="1">{"via1",#N/A,TRUE,"general";"via2",#N/A,TRUE,"general";"via3",#N/A,TRUE,"general"}</definedName>
    <definedName name="___x5" hidden="1">{"TAB1",#N/A,TRUE,"GENERAL";"TAB2",#N/A,TRUE,"GENERAL";"TAB3",#N/A,TRUE,"GENERAL";"TAB4",#N/A,TRUE,"GENERAL";"TAB5",#N/A,TRUE,"GENERAL"}</definedName>
    <definedName name="___x6" hidden="1">{"TAB1",#N/A,TRUE,"GENERAL";"TAB2",#N/A,TRUE,"GENERAL";"TAB3",#N/A,TRUE,"GENERAL";"TAB4",#N/A,TRUE,"GENERAL";"TAB5",#N/A,TRUE,"GENERAL"}</definedName>
    <definedName name="___x7" hidden="1">{"TAB1",#N/A,TRUE,"GENERAL";"TAB2",#N/A,TRUE,"GENERAL";"TAB3",#N/A,TRUE,"GENERAL";"TAB4",#N/A,TRUE,"GENERAL";"TAB5",#N/A,TRUE,"GENERAL"}</definedName>
    <definedName name="___x8" hidden="1">{"via1",#N/A,TRUE,"general";"via2",#N/A,TRUE,"general";"via3",#N/A,TRUE,"general"}</definedName>
    <definedName name="___x9" hidden="1">{"TAB1",#N/A,TRUE,"GENERAL";"TAB2",#N/A,TRUE,"GENERAL";"TAB3",#N/A,TRUE,"GENERAL";"TAB4",#N/A,TRUE,"GENERAL";"TAB5",#N/A,TRUE,"GENERAL"}</definedName>
    <definedName name="___xs7" hidden="1">{#N/A,#N/A,TRUE,"INGENIERIA";#N/A,#N/A,TRUE,"COMPRAS";#N/A,#N/A,TRUE,"DIRECCION";#N/A,#N/A,TRUE,"RESUMEN"}</definedName>
    <definedName name="___y2" hidden="1">{"TAB1",#N/A,TRUE,"GENERAL";"TAB2",#N/A,TRUE,"GENERAL";"TAB3",#N/A,TRUE,"GENERAL";"TAB4",#N/A,TRUE,"GENERAL";"TAB5",#N/A,TRUE,"GENERAL"}</definedName>
    <definedName name="___y3" hidden="1">{"via1",#N/A,TRUE,"general";"via2",#N/A,TRUE,"general";"via3",#N/A,TRUE,"general"}</definedName>
    <definedName name="___y4" hidden="1">{"via1",#N/A,TRUE,"general";"via2",#N/A,TRUE,"general";"via3",#N/A,TRUE,"general"}</definedName>
    <definedName name="___y5" hidden="1">{"TAB1",#N/A,TRUE,"GENERAL";"TAB2",#N/A,TRUE,"GENERAL";"TAB3",#N/A,TRUE,"GENERAL";"TAB4",#N/A,TRUE,"GENERAL";"TAB5",#N/A,TRUE,"GENERAL"}</definedName>
    <definedName name="___y6" hidden="1">{"via1",#N/A,TRUE,"general";"via2",#N/A,TRUE,"general";"via3",#N/A,TRUE,"general"}</definedName>
    <definedName name="___y7" hidden="1">{"via1",#N/A,TRUE,"general";"via2",#N/A,TRUE,"general";"via3",#N/A,TRUE,"general"}</definedName>
    <definedName name="___y8" hidden="1">{"via1",#N/A,TRUE,"general";"via2",#N/A,TRUE,"general";"via3",#N/A,TRUE,"general"}</definedName>
    <definedName name="___y9" hidden="1">{"TAB1",#N/A,TRUE,"GENERAL";"TAB2",#N/A,TRUE,"GENERAL";"TAB3",#N/A,TRUE,"GENERAL";"TAB4",#N/A,TRUE,"GENERAL";"TAB5",#N/A,TRUE,"GENERAL"}</definedName>
    <definedName name="___z1" hidden="1">{"TAB1",#N/A,TRUE,"GENERAL";"TAB2",#N/A,TRUE,"GENERAL";"TAB3",#N/A,TRUE,"GENERAL";"TAB4",#N/A,TRUE,"GENERAL";"TAB5",#N/A,TRUE,"GENERAL"}</definedName>
    <definedName name="___z2" hidden="1">{"via1",#N/A,TRUE,"general";"via2",#N/A,TRUE,"general";"via3",#N/A,TRUE,"general"}</definedName>
    <definedName name="___z3" hidden="1">{"via1",#N/A,TRUE,"general";"via2",#N/A,TRUE,"general";"via3",#N/A,TRUE,"general"}</definedName>
    <definedName name="___z4" hidden="1">{"TAB1",#N/A,TRUE,"GENERAL";"TAB2",#N/A,TRUE,"GENERAL";"TAB3",#N/A,TRUE,"GENERAL";"TAB4",#N/A,TRUE,"GENERAL";"TAB5",#N/A,TRUE,"GENERAL"}</definedName>
    <definedName name="___z5" hidden="1">{"via1",#N/A,TRUE,"general";"via2",#N/A,TRUE,"general";"via3",#N/A,TRUE,"general"}</definedName>
    <definedName name="___z6" hidden="1">{"TAB1",#N/A,TRUE,"GENERAL";"TAB2",#N/A,TRUE,"GENERAL";"TAB3",#N/A,TRUE,"GENERAL";"TAB4",#N/A,TRUE,"GENERAL";"TAB5",#N/A,TRUE,"GENERAL"}</definedName>
    <definedName name="__1__123Graph_FCURRENT" hidden="1">[3]FlujoTJ!#REF!</definedName>
    <definedName name="__123" hidden="1">[4]G.G!#REF!</definedName>
    <definedName name="__1234" hidden="1">[4]G.G!#REF!</definedName>
    <definedName name="__123Graph_A" localSheetId="1" hidden="1">#REF!</definedName>
    <definedName name="__123Graph_A" localSheetId="0" hidden="1">[5]EVAL!#REF!</definedName>
    <definedName name="__123Graph_A" hidden="1">#REF!</definedName>
    <definedName name="__123Graph_Acaja" hidden="1">[6]EVA!$D$39:$AD$39</definedName>
    <definedName name="__123Graph_ACart_AnticAdic" hidden="1">[6]EVA!$F$95:$I$95</definedName>
    <definedName name="__123Graph_ACORNU" hidden="1">[5]EVAL!#REF!</definedName>
    <definedName name="__123Graph_AFACTURAC" hidden="1">[6]Program!$B$120:$Y$120</definedName>
    <definedName name="__123Graph_AGraph2" hidden="1">[6]AIU!$D$338:$D$357</definedName>
    <definedName name="__123Graph_ASISTEMAS" hidden="1">'[7]Tipo de Cambio'!#REF!</definedName>
    <definedName name="__123Graph_B" localSheetId="1" hidden="1">#REF!</definedName>
    <definedName name="__123Graph_B" localSheetId="0" hidden="1">[3]FlujoTJ!#REF!</definedName>
    <definedName name="__123Graph_B" hidden="1">#REF!</definedName>
    <definedName name="__123Graph_Bcaja" hidden="1">[6]EVA!$D$56:$AD$56</definedName>
    <definedName name="__123Graph_BCart_AnticAdic" hidden="1">[6]EVA!$F$96:$I$96</definedName>
    <definedName name="__123Graph_BCHART1" hidden="1">[3]FlujoTJ!#REF!</definedName>
    <definedName name="__123Graph_BCHART2" hidden="1">[3]FlujoTJ!#REF!</definedName>
    <definedName name="__123Graph_BCURRENT" hidden="1">[3]FlujoTJ!#REF!</definedName>
    <definedName name="__123Graph_C" hidden="1">#REF!</definedName>
    <definedName name="__123Graph_Ccaja" hidden="1">[6]EVA!$D$58:$AD$58</definedName>
    <definedName name="__123Graph_CCart_AnticAdic" hidden="1">[6]EVA!$F$97:$I$97</definedName>
    <definedName name="__123Graph_D" hidden="1">[3]FlujoTJ!#REF!</definedName>
    <definedName name="__123Graph_Dcaja" hidden="1">[6]EVA!$D$61:$AD$61</definedName>
    <definedName name="__123Graph_DCart_AnticAdic" hidden="1">[6]EVA!$F$99:$I$99</definedName>
    <definedName name="__123Graph_DCHART1" hidden="1">[3]FlujoTJ!#REF!</definedName>
    <definedName name="__123Graph_DCHART2" hidden="1">[3]FlujoTJ!#REF!</definedName>
    <definedName name="__123Graph_DCURRENT" hidden="1">[3]FlujoTJ!#REF!</definedName>
    <definedName name="__123Graph_E" hidden="1">#REF!</definedName>
    <definedName name="__123Graph_ECart_AnticAdic" hidden="1">[6]EVA!$F$99:$I$99</definedName>
    <definedName name="__123Graph_F" localSheetId="0" hidden="1">[3]FlujoTJ!#REF!</definedName>
    <definedName name="__123Graph_F" hidden="1">#REF!</definedName>
    <definedName name="__123Graph_FCHART1" hidden="1">[3]FlujoTJ!#REF!</definedName>
    <definedName name="__123Graph_FCHART2" hidden="1">[3]FlujoTJ!#REF!</definedName>
    <definedName name="__123Graph_LBL_ACart_AnticAdic" hidden="1">[6]EVA!$J$95:$K$95</definedName>
    <definedName name="__123Graph_LBL_Ccaja" hidden="1">[6]EVA!$D$58:$AD$58</definedName>
    <definedName name="__123Graph_LBL_DCart_AnticAdic" hidden="1">[6]EVA!$F$98:$I$98</definedName>
    <definedName name="__123Graph_X" localSheetId="0" hidden="1">[5]EVAL!#REF!</definedName>
    <definedName name="__123Graph_X" hidden="1">[6]AIU!$C$338:$C$357</definedName>
    <definedName name="__123Graph_Xcaja" hidden="1">[6]EVA!$D$6:$AD$6</definedName>
    <definedName name="__123Graph_XCHART1" hidden="1">[3]FlujoTJ!#REF!</definedName>
    <definedName name="__123Graph_XCHART2" hidden="1">[3]FlujoTJ!#REF!</definedName>
    <definedName name="__123Graph_XCORNU" hidden="1">[5]EVAL!#REF!</definedName>
    <definedName name="__123Graph_XCURRENT" hidden="1">[3]FlujoTJ!#REF!</definedName>
    <definedName name="__a1" hidden="1">{"TAB1",#N/A,TRUE,"GENERAL";"TAB2",#N/A,TRUE,"GENERAL";"TAB3",#N/A,TRUE,"GENERAL";"TAB4",#N/A,TRUE,"GENERAL";"TAB5",#N/A,TRUE,"GENERAL"}</definedName>
    <definedName name="__a3" hidden="1">{"TAB1",#N/A,TRUE,"GENERAL";"TAB2",#N/A,TRUE,"GENERAL";"TAB3",#N/A,TRUE,"GENERAL";"TAB4",#N/A,TRUE,"GENERAL";"TAB5",#N/A,TRUE,"GENERAL"}</definedName>
    <definedName name="__a4" hidden="1">{"via1",#N/A,TRUE,"general";"via2",#N/A,TRUE,"general";"via3",#N/A,TRUE,"general"}</definedName>
    <definedName name="__a5" hidden="1">{"TAB1",#N/A,TRUE,"GENERAL";"TAB2",#N/A,TRUE,"GENERAL";"TAB3",#N/A,TRUE,"GENERAL";"TAB4",#N/A,TRUE,"GENERAL";"TAB5",#N/A,TRUE,"GENERAL"}</definedName>
    <definedName name="__a6" hidden="1">{"TAB1",#N/A,TRUE,"GENERAL";"TAB2",#N/A,TRUE,"GENERAL";"TAB3",#N/A,TRUE,"GENERAL";"TAB4",#N/A,TRUE,"GENERAL";"TAB5",#N/A,TRUE,"GENERAL"}</definedName>
    <definedName name="__b2" hidden="1">{"TAB1",#N/A,TRUE,"GENERAL";"TAB2",#N/A,TRUE,"GENERAL";"TAB3",#N/A,TRUE,"GENERAL";"TAB4",#N/A,TRUE,"GENERAL";"TAB5",#N/A,TRUE,"GENERAL"}</definedName>
    <definedName name="__b3" hidden="1">{"TAB1",#N/A,TRUE,"GENERAL";"TAB2",#N/A,TRUE,"GENERAL";"TAB3",#N/A,TRUE,"GENERAL";"TAB4",#N/A,TRUE,"GENERAL";"TAB5",#N/A,TRUE,"GENERAL"}</definedName>
    <definedName name="__b4" hidden="1">{"TAB1",#N/A,TRUE,"GENERAL";"TAB2",#N/A,TRUE,"GENERAL";"TAB3",#N/A,TRUE,"GENERAL";"TAB4",#N/A,TRUE,"GENERAL";"TAB5",#N/A,TRUE,"GENERAL"}</definedName>
    <definedName name="__b5" hidden="1">{"TAB1",#N/A,TRUE,"GENERAL";"TAB2",#N/A,TRUE,"GENERAL";"TAB3",#N/A,TRUE,"GENERAL";"TAB4",#N/A,TRUE,"GENERAL";"TAB5",#N/A,TRUE,"GENERAL"}</definedName>
    <definedName name="__b6" hidden="1">{"TAB1",#N/A,TRUE,"GENERAL";"TAB2",#N/A,TRUE,"GENERAL";"TAB3",#N/A,TRUE,"GENERAL";"TAB4",#N/A,TRUE,"GENERAL";"TAB5",#N/A,TRUE,"GENERAL"}</definedName>
    <definedName name="__b7" hidden="1">{"via1",#N/A,TRUE,"general";"via2",#N/A,TRUE,"general";"via3",#N/A,TRUE,"general"}</definedName>
    <definedName name="__b8" hidden="1">{"via1",#N/A,TRUE,"general";"via2",#N/A,TRUE,"general";"via3",#N/A,TRUE,"general"}</definedName>
    <definedName name="__bb9" hidden="1">{"TAB1",#N/A,TRUE,"GENERAL";"TAB2",#N/A,TRUE,"GENERAL";"TAB3",#N/A,TRUE,"GENERAL";"TAB4",#N/A,TRUE,"GENERAL";"TAB5",#N/A,TRUE,"GENERAL"}</definedName>
    <definedName name="__bgb5" hidden="1">{"TAB1",#N/A,TRUE,"GENERAL";"TAB2",#N/A,TRUE,"GENERAL";"TAB3",#N/A,TRUE,"GENERAL";"TAB4",#N/A,TRUE,"GENERAL";"TAB5",#N/A,TRUE,"GENERAL"}</definedName>
    <definedName name="__d4" hidden="1">{#N/A,#N/A,TRUE,"1842CWN0"}</definedName>
    <definedName name="__d8" hidden="1">{#N/A,#N/A,TRUE,"1842CWN0"}</definedName>
    <definedName name="_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_df9" hidden="1">{#N/A,#N/A,TRUE,"1842CWN0"}</definedName>
    <definedName name="__g2" hidden="1">{"TAB1",#N/A,TRUE,"GENERAL";"TAB2",#N/A,TRUE,"GENERAL";"TAB3",#N/A,TRUE,"GENERAL";"TAB4",#N/A,TRUE,"GENERAL";"TAB5",#N/A,TRUE,"GENERAL"}</definedName>
    <definedName name="__g3" hidden="1">{"via1",#N/A,TRUE,"general";"via2",#N/A,TRUE,"general";"via3",#N/A,TRUE,"general"}</definedName>
    <definedName name="__g4" hidden="1">{"via1",#N/A,TRUE,"general";"via2",#N/A,TRUE,"general";"via3",#N/A,TRUE,"general"}</definedName>
    <definedName name="__g5" hidden="1">{"via1",#N/A,TRUE,"general";"via2",#N/A,TRUE,"general";"via3",#N/A,TRUE,"general"}</definedName>
    <definedName name="__g6" hidden="1">{"via1",#N/A,TRUE,"general";"via2",#N/A,TRUE,"general";"via3",#N/A,TRUE,"general"}</definedName>
    <definedName name="__g7" hidden="1">{"TAB1",#N/A,TRUE,"GENERAL";"TAB2",#N/A,TRUE,"GENERAL";"TAB3",#N/A,TRUE,"GENERAL";"TAB4",#N/A,TRUE,"GENERAL";"TAB5",#N/A,TRUE,"GENERAL"}</definedName>
    <definedName name="__GR1" hidden="1">{"TAB1",#N/A,TRUE,"GENERAL";"TAB2",#N/A,TRUE,"GENERAL";"TAB3",#N/A,TRUE,"GENERAL";"TAB4",#N/A,TRUE,"GENERAL";"TAB5",#N/A,TRUE,"GENERAL"}</definedName>
    <definedName name="__gtr4" hidden="1">{"via1",#N/A,TRUE,"general";"via2",#N/A,TRUE,"general";"via3",#N/A,TRUE,"general"}</definedName>
    <definedName name="__h2" hidden="1">{"via1",#N/A,TRUE,"general";"via2",#N/A,TRUE,"general";"via3",#N/A,TRUE,"general"}</definedName>
    <definedName name="__h3" hidden="1">{"via1",#N/A,TRUE,"general";"via2",#N/A,TRUE,"general";"via3",#N/A,TRUE,"general"}</definedName>
    <definedName name="__h4" hidden="1">{"TAB1",#N/A,TRUE,"GENERAL";"TAB2",#N/A,TRUE,"GENERAL";"TAB3",#N/A,TRUE,"GENERAL";"TAB4",#N/A,TRUE,"GENERAL";"TAB5",#N/A,TRUE,"GENERAL"}</definedName>
    <definedName name="__h5" hidden="1">{"TAB1",#N/A,TRUE,"GENERAL";"TAB2",#N/A,TRUE,"GENERAL";"TAB3",#N/A,TRUE,"GENERAL";"TAB4",#N/A,TRUE,"GENERAL";"TAB5",#N/A,TRUE,"GENERAL"}</definedName>
    <definedName name="__h6" hidden="1">{"via1",#N/A,TRUE,"general";"via2",#N/A,TRUE,"general";"via3",#N/A,TRUE,"general"}</definedName>
    <definedName name="__h7" hidden="1">{"TAB1",#N/A,TRUE,"GENERAL";"TAB2",#N/A,TRUE,"GENERAL";"TAB3",#N/A,TRUE,"GENERAL";"TAB4",#N/A,TRUE,"GENERAL";"TAB5",#N/A,TRUE,"GENERAL"}</definedName>
    <definedName name="__h8" hidden="1">{"via1",#N/A,TRUE,"general";"via2",#N/A,TRUE,"general";"via3",#N/A,TRUE,"general"}</definedName>
    <definedName name="__hfh7" hidden="1">{"via1",#N/A,TRUE,"general";"via2",#N/A,TRUE,"general";"via3",#N/A,TRUE,"general"}</definedName>
    <definedName name="__i4" hidden="1">{"via1",#N/A,TRUE,"general";"via2",#N/A,TRUE,"general";"via3",#N/A,TRUE,"general"}</definedName>
    <definedName name="__i5" hidden="1">{"TAB1",#N/A,TRUE,"GENERAL";"TAB2",#N/A,TRUE,"GENERAL";"TAB3",#N/A,TRUE,"GENERAL";"TAB4",#N/A,TRUE,"GENERAL";"TAB5",#N/A,TRUE,"GENERAL"}</definedName>
    <definedName name="__i6" hidden="1">{"TAB1",#N/A,TRUE,"GENERAL";"TAB2",#N/A,TRUE,"GENERAL";"TAB3",#N/A,TRUE,"GENERAL";"TAB4",#N/A,TRUE,"GENERAL";"TAB5",#N/A,TRUE,"GENERAL"}</definedName>
    <definedName name="__i7" hidden="1">{"via1",#N/A,TRUE,"general";"via2",#N/A,TRUE,"general";"via3",#N/A,TRUE,"general"}</definedName>
    <definedName name="__i77" hidden="1">{"TAB1",#N/A,TRUE,"GENERAL";"TAB2",#N/A,TRUE,"GENERAL";"TAB3",#N/A,TRUE,"GENERAL";"TAB4",#N/A,TRUE,"GENERAL";"TAB5",#N/A,TRUE,"GENERAL"}</definedName>
    <definedName name="__i8" hidden="1">{"via1",#N/A,TRUE,"general";"via2",#N/A,TRUE,"general";"via3",#N/A,TRUE,"general"}</definedName>
    <definedName name="__i9" hidden="1">{"TAB1",#N/A,TRUE,"GENERAL";"TAB2",#N/A,TRUE,"GENERAL";"TAB3",#N/A,TRUE,"GENERAL";"TAB4",#N/A,TRUE,"GENERAL";"TAB5",#N/A,TRUE,"GENERAL"}</definedName>
    <definedName name="__k3" hidden="1">{"TAB1",#N/A,TRUE,"GENERAL";"TAB2",#N/A,TRUE,"GENERAL";"TAB3",#N/A,TRUE,"GENERAL";"TAB4",#N/A,TRUE,"GENERAL";"TAB5",#N/A,TRUE,"GENERAL"}</definedName>
    <definedName name="__k4" hidden="1">{"via1",#N/A,TRUE,"general";"via2",#N/A,TRUE,"general";"via3",#N/A,TRUE,"general"}</definedName>
    <definedName name="__k5" hidden="1">{"via1",#N/A,TRUE,"general";"via2",#N/A,TRUE,"general";"via3",#N/A,TRUE,"general"}</definedName>
    <definedName name="__k6" hidden="1">{"TAB1",#N/A,TRUE,"GENERAL";"TAB2",#N/A,TRUE,"GENERAL";"TAB3",#N/A,TRUE,"GENERAL";"TAB4",#N/A,TRUE,"GENERAL";"TAB5",#N/A,TRUE,"GENERAL"}</definedName>
    <definedName name="__k7" hidden="1">{"via1",#N/A,TRUE,"general";"via2",#N/A,TRUE,"general";"via3",#N/A,TRUE,"general"}</definedName>
    <definedName name="__k8" hidden="1">{"via1",#N/A,TRUE,"general";"via2",#N/A,TRUE,"general";"via3",#N/A,TRUE,"general"}</definedName>
    <definedName name="__k9" hidden="1">{"TAB1",#N/A,TRUE,"GENERAL";"TAB2",#N/A,TRUE,"GENERAL";"TAB3",#N/A,TRUE,"GENERAL";"TAB4",#N/A,TRUE,"GENERAL";"TAB5",#N/A,TRUE,"GENERAL"}</definedName>
    <definedName name="__key2" localSheetId="1" hidden="1">[8]INST!#REF!</definedName>
    <definedName name="__key2" hidden="1">[8]INST!#REF!</definedName>
    <definedName name="__key21" localSheetId="1" hidden="1">[2]INST!#REF!</definedName>
    <definedName name="__key21" hidden="1">[2]INST!#REF!</definedName>
    <definedName name="__key3" localSheetId="1" hidden="1">#REF!</definedName>
    <definedName name="__key3" hidden="1">#REF!</definedName>
    <definedName name="__key31" localSheetId="1" hidden="1">#REF!</definedName>
    <definedName name="__key31" hidden="1">#REF!</definedName>
    <definedName name="__kjk6" hidden="1">{"TAB1",#N/A,TRUE,"GENERAL";"TAB2",#N/A,TRUE,"GENERAL";"TAB3",#N/A,TRUE,"GENERAL";"TAB4",#N/A,TRUE,"GENERAL";"TAB5",#N/A,TRUE,"GENERAL"}</definedName>
    <definedName name="__lns72" hidden="1">{#N/A,#N/A,TRUE,"1842CWN0"}</definedName>
    <definedName name="__m3" hidden="1">{"via1",#N/A,TRUE,"general";"via2",#N/A,TRUE,"general";"via3",#N/A,TRUE,"general"}</definedName>
    <definedName name="__m4" hidden="1">{"TAB1",#N/A,TRUE,"GENERAL";"TAB2",#N/A,TRUE,"GENERAL";"TAB3",#N/A,TRUE,"GENERAL";"TAB4",#N/A,TRUE,"GENERAL";"TAB5",#N/A,TRUE,"GENERAL"}</definedName>
    <definedName name="__m5" hidden="1">{"via1",#N/A,TRUE,"general";"via2",#N/A,TRUE,"general";"via3",#N/A,TRUE,"general"}</definedName>
    <definedName name="__m6" hidden="1">{"TAB1",#N/A,TRUE,"GENERAL";"TAB2",#N/A,TRUE,"GENERAL";"TAB3",#N/A,TRUE,"GENERAL";"TAB4",#N/A,TRUE,"GENERAL";"TAB5",#N/A,TRUE,"GENERAL"}</definedName>
    <definedName name="__m7" hidden="1">{"TAB1",#N/A,TRUE,"GENERAL";"TAB2",#N/A,TRUE,"GENERAL";"TAB3",#N/A,TRUE,"GENERAL";"TAB4",#N/A,TRUE,"GENERAL";"TAB5",#N/A,TRUE,"GENERAL"}</definedName>
    <definedName name="__m8" hidden="1">{"via1",#N/A,TRUE,"general";"via2",#N/A,TRUE,"general";"via3",#N/A,TRUE,"general"}</definedName>
    <definedName name="__m9" hidden="1">{"via1",#N/A,TRUE,"general";"via2",#N/A,TRUE,"general";"via3",#N/A,TRUE,"general"}</definedName>
    <definedName name="__n3" hidden="1">{"TAB1",#N/A,TRUE,"GENERAL";"TAB2",#N/A,TRUE,"GENERAL";"TAB3",#N/A,TRUE,"GENERAL";"TAB4",#N/A,TRUE,"GENERAL";"TAB5",#N/A,TRUE,"GENERAL"}</definedName>
    <definedName name="__n4" hidden="1">{"via1",#N/A,TRUE,"general";"via2",#N/A,TRUE,"general";"via3",#N/A,TRUE,"general"}</definedName>
    <definedName name="__n5" hidden="1">{"TAB1",#N/A,TRUE,"GENERAL";"TAB2",#N/A,TRUE,"GENERAL";"TAB3",#N/A,TRUE,"GENERAL";"TAB4",#N/A,TRUE,"GENERAL";"TAB5",#N/A,TRUE,"GENERAL"}</definedName>
    <definedName name="__nyn7" hidden="1">{"via1",#N/A,TRUE,"general";"via2",#N/A,TRUE,"general";"via3",#N/A,TRUE,"general"}</definedName>
    <definedName name="__o4" hidden="1">{"via1",#N/A,TRUE,"general";"via2",#N/A,TRUE,"general";"via3",#N/A,TRUE,"general"}</definedName>
    <definedName name="__o5" hidden="1">{"TAB1",#N/A,TRUE,"GENERAL";"TAB2",#N/A,TRUE,"GENERAL";"TAB3",#N/A,TRUE,"GENERAL";"TAB4",#N/A,TRUE,"GENERAL";"TAB5",#N/A,TRUE,"GENERAL"}</definedName>
    <definedName name="__o6" hidden="1">{"TAB1",#N/A,TRUE,"GENERAL";"TAB2",#N/A,TRUE,"GENERAL";"TAB3",#N/A,TRUE,"GENERAL";"TAB4",#N/A,TRUE,"GENERAL";"TAB5",#N/A,TRUE,"GENERAL"}</definedName>
    <definedName name="__o7" hidden="1">{"TAB1",#N/A,TRUE,"GENERAL";"TAB2",#N/A,TRUE,"GENERAL";"TAB3",#N/A,TRUE,"GENERAL";"TAB4",#N/A,TRUE,"GENERAL";"TAB5",#N/A,TRUE,"GENERAL"}</definedName>
    <definedName name="__o8" hidden="1">{"via1",#N/A,TRUE,"general";"via2",#N/A,TRUE,"general";"via3",#N/A,TRUE,"general"}</definedName>
    <definedName name="__o9" hidden="1">{"TAB1",#N/A,TRUE,"GENERAL";"TAB2",#N/A,TRUE,"GENERAL";"TAB3",#N/A,TRUE,"GENERAL";"TAB4",#N/A,TRUE,"GENERAL";"TAB5",#N/A,TRUE,"GENERAL"}</definedName>
    <definedName name="__p6" hidden="1">{"via1",#N/A,TRUE,"general";"via2",#N/A,TRUE,"general";"via3",#N/A,TRUE,"general"}</definedName>
    <definedName name="__p7" hidden="1">{"via1",#N/A,TRUE,"general";"via2",#N/A,TRUE,"general";"via3",#N/A,TRUE,"general"}</definedName>
    <definedName name="__p8" hidden="1">{"TAB1",#N/A,TRUE,"GENERAL";"TAB2",#N/A,TRUE,"GENERAL";"TAB3",#N/A,TRUE,"GENERAL";"TAB4",#N/A,TRUE,"GENERAL";"TAB5",#N/A,TRUE,"GENERAL"}</definedName>
    <definedName name="__r" hidden="1">{"TAB1",#N/A,TRUE,"GENERAL";"TAB2",#N/A,TRUE,"GENERAL";"TAB3",#N/A,TRUE,"GENERAL";"TAB4",#N/A,TRUE,"GENERAL";"TAB5",#N/A,TRUE,"GENERAL"}</definedName>
    <definedName name="__r4r" hidden="1">{"via1",#N/A,TRUE,"general";"via2",#N/A,TRUE,"general";"via3",#N/A,TRUE,"general"}</definedName>
    <definedName name="__rtu6" hidden="1">{"via1",#N/A,TRUE,"general";"via2",#N/A,TRUE,"general";"via3",#N/A,TRUE,"general"}</definedName>
    <definedName name="__s1" hidden="1">{"via1",#N/A,TRUE,"general";"via2",#N/A,TRUE,"general";"via3",#N/A,TRUE,"general"}</definedName>
    <definedName name="__s2" hidden="1">{"TAB1",#N/A,TRUE,"GENERAL";"TAB2",#N/A,TRUE,"GENERAL";"TAB3",#N/A,TRUE,"GENERAL";"TAB4",#N/A,TRUE,"GENERAL";"TAB5",#N/A,TRUE,"GENERAL"}</definedName>
    <definedName name="__s3" hidden="1">{"TAB1",#N/A,TRUE,"GENERAL";"TAB2",#N/A,TRUE,"GENERAL";"TAB3",#N/A,TRUE,"GENERAL";"TAB4",#N/A,TRUE,"GENERAL";"TAB5",#N/A,TRUE,"GENERAL"}</definedName>
    <definedName name="__s4" hidden="1">{"via1",#N/A,TRUE,"general";"via2",#N/A,TRUE,"general";"via3",#N/A,TRUE,"general"}</definedName>
    <definedName name="__s5" hidden="1">{"via1",#N/A,TRUE,"general";"via2",#N/A,TRUE,"general";"via3",#N/A,TRUE,"general"}</definedName>
    <definedName name="__s6" hidden="1">{"TAB1",#N/A,TRUE,"GENERAL";"TAB2",#N/A,TRUE,"GENERAL";"TAB3",#N/A,TRUE,"GENERAL";"TAB4",#N/A,TRUE,"GENERAL";"TAB5",#N/A,TRUE,"GENERAL"}</definedName>
    <definedName name="__s7" hidden="1">{"via1",#N/A,TRUE,"general";"via2",#N/A,TRUE,"general";"via3",#N/A,TRUE,"general"}</definedName>
    <definedName name="__skf45" hidden="1">{#N/A,#N/A,TRUE,"1842CWN0"}</definedName>
    <definedName name="__sr51" hidden="1">{#N/A,#N/A,TRUE,"INGENIERIA";#N/A,#N/A,TRUE,"COMPRAS";#N/A,#N/A,TRUE,"DIRECCION";#N/A,#N/A,TRUE,"RESUMEN"}</definedName>
    <definedName name="__t3" hidden="1">{"TAB1",#N/A,TRUE,"GENERAL";"TAB2",#N/A,TRUE,"GENERAL";"TAB3",#N/A,TRUE,"GENERAL";"TAB4",#N/A,TRUE,"GENERAL";"TAB5",#N/A,TRUE,"GENERAL"}</definedName>
    <definedName name="__t4" hidden="1">{"via1",#N/A,TRUE,"general";"via2",#N/A,TRUE,"general";"via3",#N/A,TRUE,"general"}</definedName>
    <definedName name="__t5" hidden="1">{"TAB1",#N/A,TRUE,"GENERAL";"TAB2",#N/A,TRUE,"GENERAL";"TAB3",#N/A,TRUE,"GENERAL";"TAB4",#N/A,TRUE,"GENERAL";"TAB5",#N/A,TRUE,"GENERAL"}</definedName>
    <definedName name="__t6" hidden="1">{"via1",#N/A,TRUE,"general";"via2",#N/A,TRUE,"general";"via3",#N/A,TRUE,"general"}</definedName>
    <definedName name="__t66" hidden="1">{"TAB1",#N/A,TRUE,"GENERAL";"TAB2",#N/A,TRUE,"GENERAL";"TAB3",#N/A,TRUE,"GENERAL";"TAB4",#N/A,TRUE,"GENERAL";"TAB5",#N/A,TRUE,"GENERAL"}</definedName>
    <definedName name="__t7" hidden="1">{"via1",#N/A,TRUE,"general";"via2",#N/A,TRUE,"general";"via3",#N/A,TRUE,"general"}</definedName>
    <definedName name="__t77" hidden="1">{"TAB1",#N/A,TRUE,"GENERAL";"TAB2",#N/A,TRUE,"GENERAL";"TAB3",#N/A,TRUE,"GENERAL";"TAB4",#N/A,TRUE,"GENERAL";"TAB5",#N/A,TRUE,"GENERAL"}</definedName>
    <definedName name="__t8" hidden="1">{"TAB1",#N/A,TRUE,"GENERAL";"TAB2",#N/A,TRUE,"GENERAL";"TAB3",#N/A,TRUE,"GENERAL";"TAB4",#N/A,TRUE,"GENERAL";"TAB5",#N/A,TRUE,"GENERAL"}</definedName>
    <definedName name="__t88" hidden="1">{"via1",#N/A,TRUE,"general";"via2",#N/A,TRUE,"general";"via3",#N/A,TRUE,"general"}</definedName>
    <definedName name="__t9" hidden="1">{"TAB1",#N/A,TRUE,"GENERAL";"TAB2",#N/A,TRUE,"GENERAL";"TAB3",#N/A,TRUE,"GENERAL";"TAB4",#N/A,TRUE,"GENERAL";"TAB5",#N/A,TRUE,"GENERAL"}</definedName>
    <definedName name="__t99" hidden="1">{"via1",#N/A,TRUE,"general";"via2",#N/A,TRUE,"general";"via3",#N/A,TRUE,"general"}</definedName>
    <definedName name="__u4" hidden="1">{"TAB1",#N/A,TRUE,"GENERAL";"TAB2",#N/A,TRUE,"GENERAL";"TAB3",#N/A,TRUE,"GENERAL";"TAB4",#N/A,TRUE,"GENERAL";"TAB5",#N/A,TRUE,"GENERAL"}</definedName>
    <definedName name="__u5" hidden="1">{"TAB1",#N/A,TRUE,"GENERAL";"TAB2",#N/A,TRUE,"GENERAL";"TAB3",#N/A,TRUE,"GENERAL";"TAB4",#N/A,TRUE,"GENERAL";"TAB5",#N/A,TRUE,"GENERAL"}</definedName>
    <definedName name="__u6" hidden="1">{"TAB1",#N/A,TRUE,"GENERAL";"TAB2",#N/A,TRUE,"GENERAL";"TAB3",#N/A,TRUE,"GENERAL";"TAB4",#N/A,TRUE,"GENERAL";"TAB5",#N/A,TRUE,"GENERAL"}</definedName>
    <definedName name="__u7" hidden="1">{"via1",#N/A,TRUE,"general";"via2",#N/A,TRUE,"general";"via3",#N/A,TRUE,"general"}</definedName>
    <definedName name="__u8" hidden="1">{"TAB1",#N/A,TRUE,"GENERAL";"TAB2",#N/A,TRUE,"GENERAL";"TAB3",#N/A,TRUE,"GENERAL";"TAB4",#N/A,TRUE,"GENERAL";"TAB5",#N/A,TRUE,"GENERAL"}</definedName>
    <definedName name="__u9" hidden="1">{"TAB1",#N/A,TRUE,"GENERAL";"TAB2",#N/A,TRUE,"GENERAL";"TAB3",#N/A,TRUE,"GENERAL";"TAB4",#N/A,TRUE,"GENERAL";"TAB5",#N/A,TRUE,"GENERAL"}</definedName>
    <definedName name="__ur7" hidden="1">{"TAB1",#N/A,TRUE,"GENERAL";"TAB2",#N/A,TRUE,"GENERAL";"TAB3",#N/A,TRUE,"GENERAL";"TAB4",#N/A,TRUE,"GENERAL";"TAB5",#N/A,TRUE,"GENERAL"}</definedName>
    <definedName name="__v2" hidden="1">{"via1",#N/A,TRUE,"general";"via2",#N/A,TRUE,"general";"via3",#N/A,TRUE,"general"}</definedName>
    <definedName name="__v3" hidden="1">{"TAB1",#N/A,TRUE,"GENERAL";"TAB2",#N/A,TRUE,"GENERAL";"TAB3",#N/A,TRUE,"GENERAL";"TAB4",#N/A,TRUE,"GENERAL";"TAB5",#N/A,TRUE,"GENERAL"}</definedName>
    <definedName name="__v4" hidden="1">{"TAB1",#N/A,TRUE,"GENERAL";"TAB2",#N/A,TRUE,"GENERAL";"TAB3",#N/A,TRUE,"GENERAL";"TAB4",#N/A,TRUE,"GENERAL";"TAB5",#N/A,TRUE,"GENERAL"}</definedName>
    <definedName name="__v5" hidden="1">{"TAB1",#N/A,TRUE,"GENERAL";"TAB2",#N/A,TRUE,"GENERAL";"TAB3",#N/A,TRUE,"GENERAL";"TAB4",#N/A,TRUE,"GENERAL";"TAB5",#N/A,TRUE,"GENERAL"}</definedName>
    <definedName name="__v6" hidden="1">{"TAB1",#N/A,TRUE,"GENERAL";"TAB2",#N/A,TRUE,"GENERAL";"TAB3",#N/A,TRUE,"GENERAL";"TAB4",#N/A,TRUE,"GENERAL";"TAB5",#N/A,TRUE,"GENERAL"}</definedName>
    <definedName name="__v7" hidden="1">{"via1",#N/A,TRUE,"general";"via2",#N/A,TRUE,"general";"via3",#N/A,TRUE,"general"}</definedName>
    <definedName name="__v8" hidden="1">{"TAB1",#N/A,TRUE,"GENERAL";"TAB2",#N/A,TRUE,"GENERAL";"TAB3",#N/A,TRUE,"GENERAL";"TAB4",#N/A,TRUE,"GENERAL";"TAB5",#N/A,TRUE,"GENERAL"}</definedName>
    <definedName name="__v9" hidden="1">{"TAB1",#N/A,TRUE,"GENERAL";"TAB2",#N/A,TRUE,"GENERAL";"TAB3",#N/A,TRUE,"GENERAL";"TAB4",#N/A,TRUE,"GENERAL";"TAB5",#N/A,TRUE,"GENERAL"}</definedName>
    <definedName name="__vfv4" hidden="1">{"via1",#N/A,TRUE,"general";"via2",#N/A,TRUE,"general";"via3",#N/A,TRUE,"general"}</definedName>
    <definedName name="__x1" hidden="1">{"TAB1",#N/A,TRUE,"GENERAL";"TAB2",#N/A,TRUE,"GENERAL";"TAB3",#N/A,TRUE,"GENERAL";"TAB4",#N/A,TRUE,"GENERAL";"TAB5",#N/A,TRUE,"GENERAL"}</definedName>
    <definedName name="__x2" hidden="1">{"via1",#N/A,TRUE,"general";"via2",#N/A,TRUE,"general";"via3",#N/A,TRUE,"general"}</definedName>
    <definedName name="__x3" hidden="1">{"via1",#N/A,TRUE,"general";"via2",#N/A,TRUE,"general";"via3",#N/A,TRUE,"general"}</definedName>
    <definedName name="__x4" hidden="1">{"via1",#N/A,TRUE,"general";"via2",#N/A,TRUE,"general";"via3",#N/A,TRUE,"general"}</definedName>
    <definedName name="__x5" hidden="1">{"TAB1",#N/A,TRUE,"GENERAL";"TAB2",#N/A,TRUE,"GENERAL";"TAB3",#N/A,TRUE,"GENERAL";"TAB4",#N/A,TRUE,"GENERAL";"TAB5",#N/A,TRUE,"GENERAL"}</definedName>
    <definedName name="__x6" hidden="1">{"TAB1",#N/A,TRUE,"GENERAL";"TAB2",#N/A,TRUE,"GENERAL";"TAB3",#N/A,TRUE,"GENERAL";"TAB4",#N/A,TRUE,"GENERAL";"TAB5",#N/A,TRUE,"GENERAL"}</definedName>
    <definedName name="__x7" hidden="1">{"TAB1",#N/A,TRUE,"GENERAL";"TAB2",#N/A,TRUE,"GENERAL";"TAB3",#N/A,TRUE,"GENERAL";"TAB4",#N/A,TRUE,"GENERAL";"TAB5",#N/A,TRUE,"GENERAL"}</definedName>
    <definedName name="__x8" hidden="1">{"via1",#N/A,TRUE,"general";"via2",#N/A,TRUE,"general";"via3",#N/A,TRUE,"general"}</definedName>
    <definedName name="__x9" hidden="1">{"TAB1",#N/A,TRUE,"GENERAL";"TAB2",#N/A,TRUE,"GENERAL";"TAB3",#N/A,TRUE,"GENERAL";"TAB4",#N/A,TRUE,"GENERAL";"TAB5",#N/A,TRUE,"GENERAL"}</definedName>
    <definedName name="__xlfn.BAHTTEXT" hidden="1">#NAME?</definedName>
    <definedName name="__xs7" hidden="1">{#N/A,#N/A,TRUE,"INGENIERIA";#N/A,#N/A,TRUE,"COMPRAS";#N/A,#N/A,TRUE,"DIRECCION";#N/A,#N/A,TRUE,"RESUMEN"}</definedName>
    <definedName name="__y2" hidden="1">{"TAB1",#N/A,TRUE,"GENERAL";"TAB2",#N/A,TRUE,"GENERAL";"TAB3",#N/A,TRUE,"GENERAL";"TAB4",#N/A,TRUE,"GENERAL";"TAB5",#N/A,TRUE,"GENERAL"}</definedName>
    <definedName name="__y3" hidden="1">{"via1",#N/A,TRUE,"general";"via2",#N/A,TRUE,"general";"via3",#N/A,TRUE,"general"}</definedName>
    <definedName name="__y4" hidden="1">{"via1",#N/A,TRUE,"general";"via2",#N/A,TRUE,"general";"via3",#N/A,TRUE,"general"}</definedName>
    <definedName name="__y5" hidden="1">{"TAB1",#N/A,TRUE,"GENERAL";"TAB2",#N/A,TRUE,"GENERAL";"TAB3",#N/A,TRUE,"GENERAL";"TAB4",#N/A,TRUE,"GENERAL";"TAB5",#N/A,TRUE,"GENERAL"}</definedName>
    <definedName name="__y6" hidden="1">{"via1",#N/A,TRUE,"general";"via2",#N/A,TRUE,"general";"via3",#N/A,TRUE,"general"}</definedName>
    <definedName name="__y7" hidden="1">{"via1",#N/A,TRUE,"general";"via2",#N/A,TRUE,"general";"via3",#N/A,TRUE,"general"}</definedName>
    <definedName name="__y8" hidden="1">{"via1",#N/A,TRUE,"general";"via2",#N/A,TRUE,"general";"via3",#N/A,TRUE,"general"}</definedName>
    <definedName name="__y9" hidden="1">{"TAB1",#N/A,TRUE,"GENERAL";"TAB2",#N/A,TRUE,"GENERAL";"TAB3",#N/A,TRUE,"GENERAL";"TAB4",#N/A,TRUE,"GENERAL";"TAB5",#N/A,TRUE,"GENERAL"}</definedName>
    <definedName name="__z1" hidden="1">{"TAB1",#N/A,TRUE,"GENERAL";"TAB2",#N/A,TRUE,"GENERAL";"TAB3",#N/A,TRUE,"GENERAL";"TAB4",#N/A,TRUE,"GENERAL";"TAB5",#N/A,TRUE,"GENERAL"}</definedName>
    <definedName name="__z2" hidden="1">{"via1",#N/A,TRUE,"general";"via2",#N/A,TRUE,"general";"via3",#N/A,TRUE,"general"}</definedName>
    <definedName name="__z3" hidden="1">{"via1",#N/A,TRUE,"general";"via2",#N/A,TRUE,"general";"via3",#N/A,TRUE,"general"}</definedName>
    <definedName name="__z4" hidden="1">{"TAB1",#N/A,TRUE,"GENERAL";"TAB2",#N/A,TRUE,"GENERAL";"TAB3",#N/A,TRUE,"GENERAL";"TAB4",#N/A,TRUE,"GENERAL";"TAB5",#N/A,TRUE,"GENERAL"}</definedName>
    <definedName name="__z5" hidden="1">{"via1",#N/A,TRUE,"general";"via2",#N/A,TRUE,"general";"via3",#N/A,TRUE,"general"}</definedName>
    <definedName name="__z6" hidden="1">{"TAB1",#N/A,TRUE,"GENERAL";"TAB2",#N/A,TRUE,"GENERAL";"TAB3",#N/A,TRUE,"GENERAL";"TAB4",#N/A,TRUE,"GENERAL";"TAB5",#N/A,TRUE,"GENERAL"}</definedName>
    <definedName name="_1__123Graph_FCURRENT" hidden="1">[3]FlujoTJ!#REF!</definedName>
    <definedName name="_123" hidden="1">[4]G.G!#REF!</definedName>
    <definedName name="_486__________________________123Graph_FCURRENT" hidden="1">[3]FlujoTJ!#REF!</definedName>
    <definedName name="_510_________________________123Graph_FCURRENT" hidden="1">[3]FlujoTJ!#REF!</definedName>
    <definedName name="_534________________________123Graph_FCURRENT" hidden="1">[3]FlujoTJ!#REF!</definedName>
    <definedName name="_558_______________________123Graph_FCURRENT" hidden="1">[3]FlujoTJ!#REF!</definedName>
    <definedName name="_582______________________123Graph_FCURRENT" hidden="1">[3]FlujoTJ!#REF!</definedName>
    <definedName name="_606_____________________123Graph_FCURRENT" hidden="1">[3]FlujoTJ!#REF!</definedName>
    <definedName name="_630____________________123Graph_FCURRENT" hidden="1">[3]FlujoTJ!#REF!</definedName>
    <definedName name="_654___________________123Graph_FCURRENT" hidden="1">[3]FlujoTJ!#REF!</definedName>
    <definedName name="_678__________________123Graph_FCURRENT" hidden="1">[3]FlujoTJ!#REF!</definedName>
    <definedName name="_702_________________123Graph_FCURRENT" hidden="1">[3]FlujoTJ!#REF!</definedName>
    <definedName name="_726________________123Graph_FCURRENT" hidden="1">[3]FlujoTJ!#REF!</definedName>
    <definedName name="_750_______________123Graph_FCURRENT" hidden="1">[3]FlujoTJ!#REF!</definedName>
    <definedName name="_774______________123Graph_FCURRENT" hidden="1">[3]FlujoTJ!#REF!</definedName>
    <definedName name="_798_____________123Graph_FCURRENT" hidden="1">[3]FlujoTJ!#REF!</definedName>
    <definedName name="_822____________123Graph_FCURRENT" hidden="1">[3]FlujoTJ!#REF!</definedName>
    <definedName name="_846___________123Graph_FCURRENT" hidden="1">[3]FlujoTJ!#REF!</definedName>
    <definedName name="_870__________123Graph_FCURRENT" hidden="1">[3]FlujoTJ!#REF!</definedName>
    <definedName name="_872_________123Graph_FCURRENT" hidden="1">[3]FlujoTJ!#REF!</definedName>
    <definedName name="_874________123Graph_FCURRENT" hidden="1">[3]FlujoTJ!#REF!</definedName>
    <definedName name="_876_______123Graph_FCURRENT" hidden="1">[3]FlujoTJ!#REF!</definedName>
    <definedName name="_a1" hidden="1">{"TAB1",#N/A,TRUE,"GENERAL";"TAB2",#N/A,TRUE,"GENERAL";"TAB3",#N/A,TRUE,"GENERAL";"TAB4",#N/A,TRUE,"GENERAL";"TAB5",#N/A,TRUE,"GENERAL"}</definedName>
    <definedName name="_A1_1" hidden="1">{#N/A,#N/A,TRUE,"1842CWN0"}</definedName>
    <definedName name="_A1_2" hidden="1">{#N/A,#N/A,TRUE,"1842CWN0"}</definedName>
    <definedName name="_a3" hidden="1">{"TAB1",#N/A,TRUE,"GENERAL";"TAB2",#N/A,TRUE,"GENERAL";"TAB3",#N/A,TRUE,"GENERAL";"TAB4",#N/A,TRUE,"GENERAL";"TAB5",#N/A,TRUE,"GENERAL"}</definedName>
    <definedName name="_a4" hidden="1">{"via1",#N/A,TRUE,"general";"via2",#N/A,TRUE,"general";"via3",#N/A,TRUE,"general"}</definedName>
    <definedName name="_a5" hidden="1">{"TAB1",#N/A,TRUE,"GENERAL";"TAB2",#N/A,TRUE,"GENERAL";"TAB3",#N/A,TRUE,"GENERAL";"TAB4",#N/A,TRUE,"GENERAL";"TAB5",#N/A,TRUE,"GENERAL"}</definedName>
    <definedName name="_a6" hidden="1">{"TAB1",#N/A,TRUE,"GENERAL";"TAB2",#N/A,TRUE,"GENERAL";"TAB3",#N/A,TRUE,"GENERAL";"TAB4",#N/A,TRUE,"GENERAL";"TAB5",#N/A,TRUE,"GENERAL"}</definedName>
    <definedName name="_AAS1" hidden="1">{#N/A,#N/A,TRUE,"INGENIERIA";#N/A,#N/A,TRUE,"COMPRAS";#N/A,#N/A,TRUE,"DIRECCION";#N/A,#N/A,TRUE,"RESUMEN"}</definedName>
    <definedName name="_AAS1_1" hidden="1">{#N/A,#N/A,TRUE,"INGENIERIA";#N/A,#N/A,TRUE,"COMPRAS";#N/A,#N/A,TRUE,"DIRECCION";#N/A,#N/A,TRUE,"RESUMEN"}</definedName>
    <definedName name="_AAS1_2" hidden="1">{#N/A,#N/A,TRUE,"INGENIERIA";#N/A,#N/A,TRUE,"COMPRAS";#N/A,#N/A,TRUE,"DIRECCION";#N/A,#N/A,TRUE,"RESUMEN"}</definedName>
    <definedName name="_ABC1" hidden="1">{#N/A,#N/A,TRUE,"1842CWN0"}</definedName>
    <definedName name="_ABC1_1" hidden="1">{#N/A,#N/A,TRUE,"1842CWN0"}</definedName>
    <definedName name="_ABC1_2" hidden="1">{#N/A,#N/A,TRUE,"1842CWN0"}</definedName>
    <definedName name="_abc2" hidden="1">{#N/A,#N/A,TRUE,"1842CWN0"}</definedName>
    <definedName name="_abc2_1" hidden="1">{#N/A,#N/A,TRUE,"1842CWN0"}</definedName>
    <definedName name="_abc2_2" hidden="1">{#N/A,#N/A,TRUE,"1842CWN0"}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localSheetId="0" hidden="1">0</definedName>
    <definedName name="_AtRisk_SimSetting_ReportsList" hidden="1">17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 hidden="1">{"TAB1",#N/A,TRUE,"GENERAL";"TAB2",#N/A,TRUE,"GENERAL";"TAB3",#N/A,TRUE,"GENERAL";"TAB4",#N/A,TRUE,"GENERAL";"TAB5",#N/A,TRUE,"GENERAL"}</definedName>
    <definedName name="_b3" hidden="1">{"TAB1",#N/A,TRUE,"GENERAL";"TAB2",#N/A,TRUE,"GENERAL";"TAB3",#N/A,TRUE,"GENERAL";"TAB4",#N/A,TRUE,"GENERAL";"TAB5",#N/A,TRUE,"GENERAL"}</definedName>
    <definedName name="_b4" hidden="1">{"TAB1",#N/A,TRUE,"GENERAL";"TAB2",#N/A,TRUE,"GENERAL";"TAB3",#N/A,TRUE,"GENERAL";"TAB4",#N/A,TRUE,"GENERAL";"TAB5",#N/A,TRUE,"GENERAL"}</definedName>
    <definedName name="_b5" hidden="1">{"TAB1",#N/A,TRUE,"GENERAL";"TAB2",#N/A,TRUE,"GENERAL";"TAB3",#N/A,TRUE,"GENERAL";"TAB4",#N/A,TRUE,"GENERAL";"TAB5",#N/A,TRUE,"GENERAL"}</definedName>
    <definedName name="_b6" hidden="1">{"TAB1",#N/A,TRUE,"GENERAL";"TAB2",#N/A,TRUE,"GENERAL";"TAB3",#N/A,TRUE,"GENERAL";"TAB4",#N/A,TRUE,"GENERAL";"TAB5",#N/A,TRUE,"GENERAL"}</definedName>
    <definedName name="_b7" hidden="1">{"via1",#N/A,TRUE,"general";"via2",#N/A,TRUE,"general";"via3",#N/A,TRUE,"general"}</definedName>
    <definedName name="_b8" hidden="1">{"via1",#N/A,TRUE,"general";"via2",#N/A,TRUE,"general";"via3",#N/A,TRUE,"general"}</definedName>
    <definedName name="_bb9" hidden="1">{"TAB1",#N/A,TRUE,"GENERAL";"TAB2",#N/A,TRUE,"GENERAL";"TAB3",#N/A,TRUE,"GENERAL";"TAB4",#N/A,TRUE,"GENERAL";"TAB5",#N/A,TRUE,"GENERAL"}</definedName>
    <definedName name="_bgb5" hidden="1">{"TAB1",#N/A,TRUE,"GENERAL";"TAB2",#N/A,TRUE,"GENERAL";"TAB3",#N/A,TRUE,"GENERAL";"TAB4",#N/A,TRUE,"GENERAL";"TAB5",#N/A,TRUE,"GENERAL"}</definedName>
    <definedName name="_d4" hidden="1">{#N/A,#N/A,TRUE,"1842CWN0"}</definedName>
    <definedName name="_d8" hidden="1">{#N/A,#N/A,TRUE,"1842CWN0"}</definedName>
    <definedName name="_dasd" hidden="1">'[9]46W9'!#REF!</definedName>
    <definedName name="_df8"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_df9" hidden="1">{#N/A,#N/A,TRUE,"1842CWN0"}</definedName>
    <definedName name="_Dist_Bin" hidden="1">[10]MPC3I4!$A$2040:$DD$3161</definedName>
    <definedName name="_Dist_Values" hidden="1">[10]MPC3I4!$A$2552:$IV$3906</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33" hidden="1">#REF!</definedName>
    <definedName name="_Fill" localSheetId="35" hidden="1">#REF!</definedName>
    <definedName name="_Fill" localSheetId="1" hidden="1">#REF!</definedName>
    <definedName name="_Fill" localSheetId="0" hidden="1">#REF!</definedName>
    <definedName name="_Fill" hidden="1">#REF!</definedName>
    <definedName name="_FILL2" hidden="1">[11]Hoja1!#REF!</definedName>
    <definedName name="_xlnm._FilterDatabase" localSheetId="33" hidden="1">'AIU  V2C'!$B$9:$L$72</definedName>
    <definedName name="_xlnm._FilterDatabase" localSheetId="1" hidden="1">PRESUPUESTO!$A$10:$F$58</definedName>
    <definedName name="_xlnm._FilterDatabase" localSheetId="0" hidden="1">#REF!</definedName>
    <definedName name="_xlnm._FilterDatabase" hidden="1">'[9]46W9'!#REF!</definedName>
    <definedName name="_g2" hidden="1">{"TAB1",#N/A,TRUE,"GENERAL";"TAB2",#N/A,TRUE,"GENERAL";"TAB3",#N/A,TRUE,"GENERAL";"TAB4",#N/A,TRUE,"GENERAL";"TAB5",#N/A,TRUE,"GENERAL"}</definedName>
    <definedName name="_g3" hidden="1">{"via1",#N/A,TRUE,"general";"via2",#N/A,TRUE,"general";"via3",#N/A,TRUE,"general"}</definedName>
    <definedName name="_g4" hidden="1">{"via1",#N/A,TRUE,"general";"via2",#N/A,TRUE,"general";"via3",#N/A,TRUE,"general"}</definedName>
    <definedName name="_g5" hidden="1">{"via1",#N/A,TRUE,"general";"via2",#N/A,TRUE,"general";"via3",#N/A,TRUE,"general"}</definedName>
    <definedName name="_g6" hidden="1">{"via1",#N/A,TRUE,"general";"via2",#N/A,TRUE,"general";"via3",#N/A,TRUE,"general"}</definedName>
    <definedName name="_g7" hidden="1">{"TAB1",#N/A,TRUE,"GENERAL";"TAB2",#N/A,TRUE,"GENERAL";"TAB3",#N/A,TRUE,"GENERAL";"TAB4",#N/A,TRUE,"GENERAL";"TAB5",#N/A,TRUE,"GENERAL"}</definedName>
    <definedName name="_GR1" hidden="1">{"TAB1",#N/A,TRUE,"GENERAL";"TAB2",#N/A,TRUE,"GENERAL";"TAB3",#N/A,TRUE,"GENERAL";"TAB4",#N/A,TRUE,"GENERAL";"TAB5",#N/A,TRUE,"GENERAL"}</definedName>
    <definedName name="_GRILL" hidden="1">#REF!</definedName>
    <definedName name="_gtr4" hidden="1">{"via1",#N/A,TRUE,"general";"via2",#N/A,TRUE,"general";"via3",#N/A,TRUE,"general"}</definedName>
    <definedName name="_h2" hidden="1">{"via1",#N/A,TRUE,"general";"via2",#N/A,TRUE,"general";"via3",#N/A,TRUE,"general"}</definedName>
    <definedName name="_h3" hidden="1">{"via1",#N/A,TRUE,"general";"via2",#N/A,TRUE,"general";"via3",#N/A,TRUE,"general"}</definedName>
    <definedName name="_h4" hidden="1">{"TAB1",#N/A,TRUE,"GENERAL";"TAB2",#N/A,TRUE,"GENERAL";"TAB3",#N/A,TRUE,"GENERAL";"TAB4",#N/A,TRUE,"GENERAL";"TAB5",#N/A,TRUE,"GENERAL"}</definedName>
    <definedName name="_h5" hidden="1">{"TAB1",#N/A,TRUE,"GENERAL";"TAB2",#N/A,TRUE,"GENERAL";"TAB3",#N/A,TRUE,"GENERAL";"TAB4",#N/A,TRUE,"GENERAL";"TAB5",#N/A,TRUE,"GENERAL"}</definedName>
    <definedName name="_h6" hidden="1">{"via1",#N/A,TRUE,"general";"via2",#N/A,TRUE,"general";"via3",#N/A,TRUE,"general"}</definedName>
    <definedName name="_h7" hidden="1">{"TAB1",#N/A,TRUE,"GENERAL";"TAB2",#N/A,TRUE,"GENERAL";"TAB3",#N/A,TRUE,"GENERAL";"TAB4",#N/A,TRUE,"GENERAL";"TAB5",#N/A,TRUE,"GENERAL"}</definedName>
    <definedName name="_h8" hidden="1">{"via1",#N/A,TRUE,"general";"via2",#N/A,TRUE,"general";"via3",#N/A,TRUE,"general"}</definedName>
    <definedName name="_hfh7" hidden="1">{"via1",#N/A,TRUE,"general";"via2",#N/A,TRUE,"general";"via3",#N/A,TRUE,"general"}</definedName>
    <definedName name="_hhg1" hidden="1">{#N/A,#N/A,TRUE,"1842CWN0"}</definedName>
    <definedName name="_i4" hidden="1">{"via1",#N/A,TRUE,"general";"via2",#N/A,TRUE,"general";"via3",#N/A,TRUE,"general"}</definedName>
    <definedName name="_i5" hidden="1">{"TAB1",#N/A,TRUE,"GENERAL";"TAB2",#N/A,TRUE,"GENERAL";"TAB3",#N/A,TRUE,"GENERAL";"TAB4",#N/A,TRUE,"GENERAL";"TAB5",#N/A,TRUE,"GENERAL"}</definedName>
    <definedName name="_i6" hidden="1">{"TAB1",#N/A,TRUE,"GENERAL";"TAB2",#N/A,TRUE,"GENERAL";"TAB3",#N/A,TRUE,"GENERAL";"TAB4",#N/A,TRUE,"GENERAL";"TAB5",#N/A,TRUE,"GENERAL"}</definedName>
    <definedName name="_i7" hidden="1">{"via1",#N/A,TRUE,"general";"via2",#N/A,TRUE,"general";"via3",#N/A,TRUE,"general"}</definedName>
    <definedName name="_i77" hidden="1">{"TAB1",#N/A,TRUE,"GENERAL";"TAB2",#N/A,TRUE,"GENERAL";"TAB3",#N/A,TRUE,"GENERAL";"TAB4",#N/A,TRUE,"GENERAL";"TAB5",#N/A,TRUE,"GENERAL"}</definedName>
    <definedName name="_i8" hidden="1">{"via1",#N/A,TRUE,"general";"via2",#N/A,TRUE,"general";"via3",#N/A,TRUE,"general"}</definedName>
    <definedName name="_i9" hidden="1">{"TAB1",#N/A,TRUE,"GENERAL";"TAB2",#N/A,TRUE,"GENERAL";"TAB3",#N/A,TRUE,"GENERAL";"TAB4",#N/A,TRUE,"GENERAL";"TAB5",#N/A,TRUE,"GENERAL"}</definedName>
    <definedName name="_J" hidden="1">{"TAB1",#N/A,TRUE,"GENERAL";"TAB2",#N/A,TRUE,"GENERAL";"TAB3",#N/A,TRUE,"GENERAL";"TAB4",#N/A,TRUE,"GENERAL";"TAB5",#N/A,TRUE,"GENERAL"}</definedName>
    <definedName name="_k3" hidden="1">{"TAB1",#N/A,TRUE,"GENERAL";"TAB2",#N/A,TRUE,"GENERAL";"TAB3",#N/A,TRUE,"GENERAL";"TAB4",#N/A,TRUE,"GENERAL";"TAB5",#N/A,TRUE,"GENERAL"}</definedName>
    <definedName name="_k4" hidden="1">{"via1",#N/A,TRUE,"general";"via2",#N/A,TRUE,"general";"via3",#N/A,TRUE,"general"}</definedName>
    <definedName name="_k5" hidden="1">{"via1",#N/A,TRUE,"general";"via2",#N/A,TRUE,"general";"via3",#N/A,TRUE,"general"}</definedName>
    <definedName name="_k6" hidden="1">{"TAB1",#N/A,TRUE,"GENERAL";"TAB2",#N/A,TRUE,"GENERAL";"TAB3",#N/A,TRUE,"GENERAL";"TAB4",#N/A,TRUE,"GENERAL";"TAB5",#N/A,TRUE,"GENERAL"}</definedName>
    <definedName name="_k7" hidden="1">{"via1",#N/A,TRUE,"general";"via2",#N/A,TRUE,"general";"via3",#N/A,TRUE,"general"}</definedName>
    <definedName name="_k8" hidden="1">{"via1",#N/A,TRUE,"general";"via2",#N/A,TRUE,"general";"via3",#N/A,TRUE,"general"}</definedName>
    <definedName name="_k9" hidden="1">{"TAB1",#N/A,TRUE,"GENERAL";"TAB2",#N/A,TRUE,"GENERAL";"TAB3",#N/A,TRUE,"GENERAL";"TAB4",#N/A,TRUE,"GENERAL";"TAB5",#N/A,TRUE,"GENERAL"}</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33" hidden="1">#REF!</definedName>
    <definedName name="_Key1" localSheetId="1" hidden="1">#REF!</definedName>
    <definedName name="_Key1" localSheetId="0" hidden="1">#REF!</definedName>
    <definedName name="_Key1" hidden="1">#REF!</definedName>
    <definedName name="_Key11" localSheetId="1" hidden="1">[12]INST!#REF!</definedName>
    <definedName name="_Key11" hidden="1">[12]INST!#REF!</definedName>
    <definedName name="_Key2" localSheetId="1" hidden="1">#REF!</definedName>
    <definedName name="_Key2" localSheetId="0" hidden="1">#REF!</definedName>
    <definedName name="_Key2" hidden="1">#REF!</definedName>
    <definedName name="_Key21" localSheetId="1" hidden="1">#REF!</definedName>
    <definedName name="_Key21" hidden="1">#REF!</definedName>
    <definedName name="_key3" localSheetId="1" hidden="1">#REF!</definedName>
    <definedName name="_key3" hidden="1">#REF!</definedName>
    <definedName name="_key31" localSheetId="1" hidden="1">#REF!</definedName>
    <definedName name="_key31" hidden="1">#REF!</definedName>
    <definedName name="_kjk6" hidden="1">{"TAB1",#N/A,TRUE,"GENERAL";"TAB2",#N/A,TRUE,"GENERAL";"TAB3",#N/A,TRUE,"GENERAL";"TAB4",#N/A,TRUE,"GENERAL";"TAB5",#N/A,TRUE,"GENERAL"}</definedName>
    <definedName name="_lns72" hidden="1">{#N/A,#N/A,TRUE,"1842CWN0"}</definedName>
    <definedName name="_m3" hidden="1">{"via1",#N/A,TRUE,"general";"via2",#N/A,TRUE,"general";"via3",#N/A,TRUE,"general"}</definedName>
    <definedName name="_m4" hidden="1">{"TAB1",#N/A,TRUE,"GENERAL";"TAB2",#N/A,TRUE,"GENERAL";"TAB3",#N/A,TRUE,"GENERAL";"TAB4",#N/A,TRUE,"GENERAL";"TAB5",#N/A,TRUE,"GENERAL"}</definedName>
    <definedName name="_m5" hidden="1">{"via1",#N/A,TRUE,"general";"via2",#N/A,TRUE,"general";"via3",#N/A,TRUE,"general"}</definedName>
    <definedName name="_m6" hidden="1">{"TAB1",#N/A,TRUE,"GENERAL";"TAB2",#N/A,TRUE,"GENERAL";"TAB3",#N/A,TRUE,"GENERAL";"TAB4",#N/A,TRUE,"GENERAL";"TAB5",#N/A,TRUE,"GENERAL"}</definedName>
    <definedName name="_m7" hidden="1">{"TAB1",#N/A,TRUE,"GENERAL";"TAB2",#N/A,TRUE,"GENERAL";"TAB3",#N/A,TRUE,"GENERAL";"TAB4",#N/A,TRUE,"GENERAL";"TAB5",#N/A,TRUE,"GENERAL"}</definedName>
    <definedName name="_m8" hidden="1">{"via1",#N/A,TRUE,"general";"via2",#N/A,TRUE,"general";"via3",#N/A,TRUE,"general"}</definedName>
    <definedName name="_m9" hidden="1">{"via1",#N/A,TRUE,"general";"via2",#N/A,TRUE,"general";"via3",#N/A,TRUE,"general"}</definedName>
    <definedName name="_n3" hidden="1">{"TAB1",#N/A,TRUE,"GENERAL";"TAB2",#N/A,TRUE,"GENERAL";"TAB3",#N/A,TRUE,"GENERAL";"TAB4",#N/A,TRUE,"GENERAL";"TAB5",#N/A,TRUE,"GENERAL"}</definedName>
    <definedName name="_n4" hidden="1">{"via1",#N/A,TRUE,"general";"via2",#N/A,TRUE,"general";"via3",#N/A,TRUE,"general"}</definedName>
    <definedName name="_n5" hidden="1">{"TAB1",#N/A,TRUE,"GENERAL";"TAB2",#N/A,TRUE,"GENERAL";"TAB3",#N/A,TRUE,"GENERAL";"TAB4",#N/A,TRUE,"GENERAL";"TAB5",#N/A,TRUE,"GENERAL"}</definedName>
    <definedName name="_nyn7" hidden="1">{"via1",#N/A,TRUE,"general";"via2",#N/A,TRUE,"general";"via3",#N/A,TRUE,"general"}</definedName>
    <definedName name="_o4" hidden="1">{"via1",#N/A,TRUE,"general";"via2",#N/A,TRUE,"general";"via3",#N/A,TRUE,"general"}</definedName>
    <definedName name="_o5" hidden="1">{"TAB1",#N/A,TRUE,"GENERAL";"TAB2",#N/A,TRUE,"GENERAL";"TAB3",#N/A,TRUE,"GENERAL";"TAB4",#N/A,TRUE,"GENERAL";"TAB5",#N/A,TRUE,"GENERAL"}</definedName>
    <definedName name="_o6" hidden="1">{"TAB1",#N/A,TRUE,"GENERAL";"TAB2",#N/A,TRUE,"GENERAL";"TAB3",#N/A,TRUE,"GENERAL";"TAB4",#N/A,TRUE,"GENERAL";"TAB5",#N/A,TRUE,"GENERAL"}</definedName>
    <definedName name="_o7" hidden="1">{"TAB1",#N/A,TRUE,"GENERAL";"TAB2",#N/A,TRUE,"GENERAL";"TAB3",#N/A,TRUE,"GENERAL";"TAB4",#N/A,TRUE,"GENERAL";"TAB5",#N/A,TRUE,"GENERAL"}</definedName>
    <definedName name="_o8" hidden="1">{"via1",#N/A,TRUE,"general";"via2",#N/A,TRUE,"general";"via3",#N/A,TRUE,"general"}</definedName>
    <definedName name="_o9" hidden="1">{"TAB1",#N/A,TRUE,"GENERAL";"TAB2",#N/A,TRUE,"GENERAL";"TAB3",#N/A,TRUE,"GENERAL";"TAB4",#N/A,TRUE,"GENERAL";"TAB5",#N/A,TRUE,"GENERAL"}</definedName>
    <definedName name="_Order1" localSheetId="0" hidden="1">255</definedName>
    <definedName name="_Order1" hidden="1">0</definedName>
    <definedName name="_Order2" hidden="1">255</definedName>
    <definedName name="_p6" hidden="1">{"via1",#N/A,TRUE,"general";"via2",#N/A,TRUE,"general";"via3",#N/A,TRUE,"general"}</definedName>
    <definedName name="_p7" hidden="1">{"via1",#N/A,TRUE,"general";"via2",#N/A,TRUE,"general";"via3",#N/A,TRUE,"general"}</definedName>
    <definedName name="_p8" hidden="1">{"TAB1",#N/A,TRUE,"GENERAL";"TAB2",#N/A,TRUE,"GENERAL";"TAB3",#N/A,TRUE,"GENERAL";"TAB4",#N/A,TRUE,"GENERAL";"TAB5",#N/A,TRUE,"GENERAL"}</definedName>
    <definedName name="_Parse_Out" localSheetId="1" hidden="1">'[13]7422CW00'!#REF!</definedName>
    <definedName name="_Parse_Out" localSheetId="0" hidden="1">#REF!</definedName>
    <definedName name="_Parse_Out" hidden="1">'[13]7422CW00'!#REF!</definedName>
    <definedName name="_r" localSheetId="0" hidden="1">#REF!</definedName>
    <definedName name="_r" hidden="1">{"TAB1",#N/A,TRUE,"GENERAL";"TAB2",#N/A,TRUE,"GENERAL";"TAB3",#N/A,TRUE,"GENERAL";"TAB4",#N/A,TRUE,"GENERAL";"TAB5",#N/A,TRUE,"GENERAL"}</definedName>
    <definedName name="_r4r" hidden="1">{"via1",#N/A,TRUE,"general";"via2",#N/A,TRUE,"general";"via3",#N/A,TRUE,"general"}</definedName>
    <definedName name="_Regression_Int" hidden="1">1</definedName>
    <definedName name="_rtu6" hidden="1">{"via1",#N/A,TRUE,"general";"via2",#N/A,TRUE,"general";"via3",#N/A,TRUE,"general"}</definedName>
    <definedName name="_s" hidden="1">#REF!</definedName>
    <definedName name="_s1" hidden="1">{"via1",#N/A,TRUE,"general";"via2",#N/A,TRUE,"general";"via3",#N/A,TRUE,"general"}</definedName>
    <definedName name="_s2" hidden="1">{"TAB1",#N/A,TRUE,"GENERAL";"TAB2",#N/A,TRUE,"GENERAL";"TAB3",#N/A,TRUE,"GENERAL";"TAB4",#N/A,TRUE,"GENERAL";"TAB5",#N/A,TRUE,"GENERAL"}</definedName>
    <definedName name="_s3" hidden="1">{"TAB1",#N/A,TRUE,"GENERAL";"TAB2",#N/A,TRUE,"GENERAL";"TAB3",#N/A,TRUE,"GENERAL";"TAB4",#N/A,TRUE,"GENERAL";"TAB5",#N/A,TRUE,"GENERAL"}</definedName>
    <definedName name="_s4" hidden="1">{"via1",#N/A,TRUE,"general";"via2",#N/A,TRUE,"general";"via3",#N/A,TRUE,"general"}</definedName>
    <definedName name="_s5" hidden="1">{"via1",#N/A,TRUE,"general";"via2",#N/A,TRUE,"general";"via3",#N/A,TRUE,"general"}</definedName>
    <definedName name="_s6" hidden="1">{"TAB1",#N/A,TRUE,"GENERAL";"TAB2",#N/A,TRUE,"GENERAL";"TAB3",#N/A,TRUE,"GENERAL";"TAB4",#N/A,TRUE,"GENERAL";"TAB5",#N/A,TRUE,"GENERAL"}</definedName>
    <definedName name="_s7" hidden="1">{"via1",#N/A,TRUE,"general";"via2",#N/A,TRUE,"general";"via3",#N/A,TRUE,"general"}</definedName>
    <definedName name="_skf45" hidden="1">{#N/A,#N/A,TRUE,"1842CWN0"}</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33" hidden="1">#REF!</definedName>
    <definedName name="_Sort" localSheetId="1" hidden="1">#REF!</definedName>
    <definedName name="_Sort" localSheetId="0" hidden="1">#REF!</definedName>
    <definedName name="_Sort" hidden="1">#REF!</definedName>
    <definedName name="_Sort1" hidden="1">#REF!</definedName>
    <definedName name="_sr51" hidden="1">{#N/A,#N/A,TRUE,"INGENIERIA";#N/A,#N/A,TRUE,"COMPRAS";#N/A,#N/A,TRUE,"DIRECCION";#N/A,#N/A,TRUE,"RESUMEN"}</definedName>
    <definedName name="_t3" hidden="1">{"TAB1",#N/A,TRUE,"GENERAL";"TAB2",#N/A,TRUE,"GENERAL";"TAB3",#N/A,TRUE,"GENERAL";"TAB4",#N/A,TRUE,"GENERAL";"TAB5",#N/A,TRUE,"GENERAL"}</definedName>
    <definedName name="_t4" hidden="1">{"via1",#N/A,TRUE,"general";"via2",#N/A,TRUE,"general";"via3",#N/A,TRUE,"general"}</definedName>
    <definedName name="_t5" hidden="1">{"TAB1",#N/A,TRUE,"GENERAL";"TAB2",#N/A,TRUE,"GENERAL";"TAB3",#N/A,TRUE,"GENERAL";"TAB4",#N/A,TRUE,"GENERAL";"TAB5",#N/A,TRUE,"GENERAL"}</definedName>
    <definedName name="_t6" hidden="1">{"via1",#N/A,TRUE,"general";"via2",#N/A,TRUE,"general";"via3",#N/A,TRUE,"general"}</definedName>
    <definedName name="_t66" hidden="1">{"TAB1",#N/A,TRUE,"GENERAL";"TAB2",#N/A,TRUE,"GENERAL";"TAB3",#N/A,TRUE,"GENERAL";"TAB4",#N/A,TRUE,"GENERAL";"TAB5",#N/A,TRUE,"GENERAL"}</definedName>
    <definedName name="_t7" hidden="1">{"via1",#N/A,TRUE,"general";"via2",#N/A,TRUE,"general";"via3",#N/A,TRUE,"general"}</definedName>
    <definedName name="_t77" hidden="1">{"TAB1",#N/A,TRUE,"GENERAL";"TAB2",#N/A,TRUE,"GENERAL";"TAB3",#N/A,TRUE,"GENERAL";"TAB4",#N/A,TRUE,"GENERAL";"TAB5",#N/A,TRUE,"GENERAL"}</definedName>
    <definedName name="_t8" hidden="1">{"TAB1",#N/A,TRUE,"GENERAL";"TAB2",#N/A,TRUE,"GENERAL";"TAB3",#N/A,TRUE,"GENERAL";"TAB4",#N/A,TRUE,"GENERAL";"TAB5",#N/A,TRUE,"GENERAL"}</definedName>
    <definedName name="_t88" hidden="1">{"via1",#N/A,TRUE,"general";"via2",#N/A,TRUE,"general";"via3",#N/A,TRUE,"general"}</definedName>
    <definedName name="_t9" hidden="1">{"TAB1",#N/A,TRUE,"GENERAL";"TAB2",#N/A,TRUE,"GENERAL";"TAB3",#N/A,TRUE,"GENERAL";"TAB4",#N/A,TRUE,"GENERAL";"TAB5",#N/A,TRUE,"GENERAL"}</definedName>
    <definedName name="_t99" hidden="1">{"via1",#N/A,TRUE,"general";"via2",#N/A,TRUE,"general";"via3",#N/A,TRUE,"general"}</definedName>
    <definedName name="_u4" hidden="1">{"TAB1",#N/A,TRUE,"GENERAL";"TAB2",#N/A,TRUE,"GENERAL";"TAB3",#N/A,TRUE,"GENERAL";"TAB4",#N/A,TRUE,"GENERAL";"TAB5",#N/A,TRUE,"GENERAL"}</definedName>
    <definedName name="_u5" hidden="1">{"TAB1",#N/A,TRUE,"GENERAL";"TAB2",#N/A,TRUE,"GENERAL";"TAB3",#N/A,TRUE,"GENERAL";"TAB4",#N/A,TRUE,"GENERAL";"TAB5",#N/A,TRUE,"GENERAL"}</definedName>
    <definedName name="_u6" hidden="1">{"TAB1",#N/A,TRUE,"GENERAL";"TAB2",#N/A,TRUE,"GENERAL";"TAB3",#N/A,TRUE,"GENERAL";"TAB4",#N/A,TRUE,"GENERAL";"TAB5",#N/A,TRUE,"GENERAL"}</definedName>
    <definedName name="_u7" hidden="1">{"via1",#N/A,TRUE,"general";"via2",#N/A,TRUE,"general";"via3",#N/A,TRUE,"general"}</definedName>
    <definedName name="_u8" hidden="1">{"TAB1",#N/A,TRUE,"GENERAL";"TAB2",#N/A,TRUE,"GENERAL";"TAB3",#N/A,TRUE,"GENERAL";"TAB4",#N/A,TRUE,"GENERAL";"TAB5",#N/A,TRUE,"GENERAL"}</definedName>
    <definedName name="_u9" hidden="1">{"TAB1",#N/A,TRUE,"GENERAL";"TAB2",#N/A,TRUE,"GENERAL";"TAB3",#N/A,TRUE,"GENERAL";"TAB4",#N/A,TRUE,"GENERAL";"TAB5",#N/A,TRUE,"GENERAL"}</definedName>
    <definedName name="_unj1" localSheetId="1" hidden="1">[2]INST!#REF!</definedName>
    <definedName name="_unj1" hidden="1">[2]INST!#REF!</definedName>
    <definedName name="_ur7" hidden="1">{"TAB1",#N/A,TRUE,"GENERAL";"TAB2",#N/A,TRUE,"GENERAL";"TAB3",#N/A,TRUE,"GENERAL";"TAB4",#N/A,TRUE,"GENERAL";"TAB5",#N/A,TRUE,"GENERAL"}</definedName>
    <definedName name="_v2" hidden="1">{"via1",#N/A,TRUE,"general";"via2",#N/A,TRUE,"general";"via3",#N/A,TRUE,"general"}</definedName>
    <definedName name="_v3" hidden="1">{"TAB1",#N/A,TRUE,"GENERAL";"TAB2",#N/A,TRUE,"GENERAL";"TAB3",#N/A,TRUE,"GENERAL";"TAB4",#N/A,TRUE,"GENERAL";"TAB5",#N/A,TRUE,"GENERAL"}</definedName>
    <definedName name="_v4" hidden="1">{"TAB1",#N/A,TRUE,"GENERAL";"TAB2",#N/A,TRUE,"GENERAL";"TAB3",#N/A,TRUE,"GENERAL";"TAB4",#N/A,TRUE,"GENERAL";"TAB5",#N/A,TRUE,"GENERAL"}</definedName>
    <definedName name="_v5" hidden="1">{"TAB1",#N/A,TRUE,"GENERAL";"TAB2",#N/A,TRUE,"GENERAL";"TAB3",#N/A,TRUE,"GENERAL";"TAB4",#N/A,TRUE,"GENERAL";"TAB5",#N/A,TRUE,"GENERAL"}</definedName>
    <definedName name="_v6" hidden="1">{"TAB1",#N/A,TRUE,"GENERAL";"TAB2",#N/A,TRUE,"GENERAL";"TAB3",#N/A,TRUE,"GENERAL";"TAB4",#N/A,TRUE,"GENERAL";"TAB5",#N/A,TRUE,"GENERAL"}</definedName>
    <definedName name="_v7" hidden="1">{"via1",#N/A,TRUE,"general";"via2",#N/A,TRUE,"general";"via3",#N/A,TRUE,"general"}</definedName>
    <definedName name="_v8" hidden="1">{"TAB1",#N/A,TRUE,"GENERAL";"TAB2",#N/A,TRUE,"GENERAL";"TAB3",#N/A,TRUE,"GENERAL";"TAB4",#N/A,TRUE,"GENERAL";"TAB5",#N/A,TRUE,"GENERAL"}</definedName>
    <definedName name="_v9" hidden="1">{"TAB1",#N/A,TRUE,"GENERAL";"TAB2",#N/A,TRUE,"GENERAL";"TAB3",#N/A,TRUE,"GENERAL";"TAB4",#N/A,TRUE,"GENERAL";"TAB5",#N/A,TRUE,"GENERAL"}</definedName>
    <definedName name="_vfv4" hidden="1">{"via1",#N/A,TRUE,"general";"via2",#N/A,TRUE,"general";"via3",#N/A,TRUE,"general"}</definedName>
    <definedName name="_x1" hidden="1">{"TAB1",#N/A,TRUE,"GENERAL";"TAB2",#N/A,TRUE,"GENERAL";"TAB3",#N/A,TRUE,"GENERAL";"TAB4",#N/A,TRUE,"GENERAL";"TAB5",#N/A,TRUE,"GENERAL"}</definedName>
    <definedName name="_x2" hidden="1">{"via1",#N/A,TRUE,"general";"via2",#N/A,TRUE,"general";"via3",#N/A,TRUE,"general"}</definedName>
    <definedName name="_x3" hidden="1">{"via1",#N/A,TRUE,"general";"via2",#N/A,TRUE,"general";"via3",#N/A,TRUE,"general"}</definedName>
    <definedName name="_x4" hidden="1">{"via1",#N/A,TRUE,"general";"via2",#N/A,TRUE,"general";"via3",#N/A,TRUE,"general"}</definedName>
    <definedName name="_x5" hidden="1">{"TAB1",#N/A,TRUE,"GENERAL";"TAB2",#N/A,TRUE,"GENERAL";"TAB3",#N/A,TRUE,"GENERAL";"TAB4",#N/A,TRUE,"GENERAL";"TAB5",#N/A,TRUE,"GENERAL"}</definedName>
    <definedName name="_x6" hidden="1">{"TAB1",#N/A,TRUE,"GENERAL";"TAB2",#N/A,TRUE,"GENERAL";"TAB3",#N/A,TRUE,"GENERAL";"TAB4",#N/A,TRUE,"GENERAL";"TAB5",#N/A,TRUE,"GENERAL"}</definedName>
    <definedName name="_x7" hidden="1">{"TAB1",#N/A,TRUE,"GENERAL";"TAB2",#N/A,TRUE,"GENERAL";"TAB3",#N/A,TRUE,"GENERAL";"TAB4",#N/A,TRUE,"GENERAL";"TAB5",#N/A,TRUE,"GENERAL"}</definedName>
    <definedName name="_x8" hidden="1">{"via1",#N/A,TRUE,"general";"via2",#N/A,TRUE,"general";"via3",#N/A,TRUE,"general"}</definedName>
    <definedName name="_x9" hidden="1">{"TAB1",#N/A,TRUE,"GENERAL";"TAB2",#N/A,TRUE,"GENERAL";"TAB3",#N/A,TRUE,"GENERAL";"TAB4",#N/A,TRUE,"GENERAL";"TAB5",#N/A,TRUE,"GENERAL"}</definedName>
    <definedName name="_xs7" hidden="1">{#N/A,#N/A,TRUE,"INGENIERIA";#N/A,#N/A,TRUE,"COMPRAS";#N/A,#N/A,TRUE,"DIRECCION";#N/A,#N/A,TRUE,"RESUMEN"}</definedName>
    <definedName name="_y2" hidden="1">{"TAB1",#N/A,TRUE,"GENERAL";"TAB2",#N/A,TRUE,"GENERAL";"TAB3",#N/A,TRUE,"GENERAL";"TAB4",#N/A,TRUE,"GENERAL";"TAB5",#N/A,TRUE,"GENERAL"}</definedName>
    <definedName name="_y3" hidden="1">{"via1",#N/A,TRUE,"general";"via2",#N/A,TRUE,"general";"via3",#N/A,TRUE,"general"}</definedName>
    <definedName name="_y4" hidden="1">{"via1",#N/A,TRUE,"general";"via2",#N/A,TRUE,"general";"via3",#N/A,TRUE,"general"}</definedName>
    <definedName name="_y5" hidden="1">{"TAB1",#N/A,TRUE,"GENERAL";"TAB2",#N/A,TRUE,"GENERAL";"TAB3",#N/A,TRUE,"GENERAL";"TAB4",#N/A,TRUE,"GENERAL";"TAB5",#N/A,TRUE,"GENERAL"}</definedName>
    <definedName name="_y6" hidden="1">{"via1",#N/A,TRUE,"general";"via2",#N/A,TRUE,"general";"via3",#N/A,TRUE,"general"}</definedName>
    <definedName name="_y7" hidden="1">{"via1",#N/A,TRUE,"general";"via2",#N/A,TRUE,"general";"via3",#N/A,TRUE,"general"}</definedName>
    <definedName name="_y8" hidden="1">{"via1",#N/A,TRUE,"general";"via2",#N/A,TRUE,"general";"via3",#N/A,TRUE,"general"}</definedName>
    <definedName name="_y9" hidden="1">{"TAB1",#N/A,TRUE,"GENERAL";"TAB2",#N/A,TRUE,"GENERAL";"TAB3",#N/A,TRUE,"GENERAL";"TAB4",#N/A,TRUE,"GENERAL";"TAB5",#N/A,TRUE,"GENERAL"}</definedName>
    <definedName name="_z1" hidden="1">{"TAB1",#N/A,TRUE,"GENERAL";"TAB2",#N/A,TRUE,"GENERAL";"TAB3",#N/A,TRUE,"GENERAL";"TAB4",#N/A,TRUE,"GENERAL";"TAB5",#N/A,TRUE,"GENERAL"}</definedName>
    <definedName name="_z2" hidden="1">{"via1",#N/A,TRUE,"general";"via2",#N/A,TRUE,"general";"via3",#N/A,TRUE,"general"}</definedName>
    <definedName name="_z3" hidden="1">{"via1",#N/A,TRUE,"general";"via2",#N/A,TRUE,"general";"via3",#N/A,TRUE,"general"}</definedName>
    <definedName name="_z4" hidden="1">{"TAB1",#N/A,TRUE,"GENERAL";"TAB2",#N/A,TRUE,"GENERAL";"TAB3",#N/A,TRUE,"GENERAL";"TAB4",#N/A,TRUE,"GENERAL";"TAB5",#N/A,TRUE,"GENERAL"}</definedName>
    <definedName name="_z5" hidden="1">{"via1",#N/A,TRUE,"general";"via2",#N/A,TRUE,"general";"via3",#N/A,TRUE,"general"}</definedName>
    <definedName name="_z6" hidden="1">{"TAB1",#N/A,TRUE,"GENERAL";"TAB2",#N/A,TRUE,"GENERAL";"TAB3",#N/A,TRUE,"GENERAL";"TAB4",#N/A,TRUE,"GENERAL";"TAB5",#N/A,TRUE,"GENERAL"}</definedName>
    <definedName name="A.A..A" hidden="1">{"total",#N/A,FALSE,"TD 0% ";"total",#N/A,FALSE,"TD 12%";"total",#N/A,FALSE,"TD 10%"}</definedName>
    <definedName name="a2a" hidden="1">{"TAB1",#N/A,TRUE,"GENERAL";"TAB2",#N/A,TRUE,"GENERAL";"TAB3",#N/A,TRUE,"GENERAL";"TAB4",#N/A,TRUE,"GENERAL";"TAB5",#N/A,TRUE,"GENERAL"}</definedName>
    <definedName name="AA" localSheetId="0" hidden="1">{#N/A,#N/A,TRUE,"INGENIERIA";#N/A,#N/A,TRUE,"COMPRAS";#N/A,#N/A,TRUE,"DIRECCION";#N/A,#N/A,TRUE,"RESUMEN"}</definedName>
    <definedName name="AA_1" hidden="1">{#N/A,#N/A,TRUE,"INGENIERIA";#N/A,#N/A,TRUE,"COMPRAS";#N/A,#N/A,TRUE,"DIRECCION";#N/A,#N/A,TRUE,"RESUMEN"}</definedName>
    <definedName name="AA_2" hidden="1">{#N/A,#N/A,TRUE,"INGENIERIA";#N/A,#N/A,TRUE,"COMPRAS";#N/A,#N/A,TRUE,"DIRECCION";#N/A,#N/A,TRUE,"RESUMEN"}</definedName>
    <definedName name="aaaaaaaaaaaaaaaaaa"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aaaaas" hidden="1">{"TAB1",#N/A,TRUE,"GENERAL";"TAB2",#N/A,TRUE,"GENERAL";"TAB3",#N/A,TRUE,"GENERAL";"TAB4",#N/A,TRUE,"GENERAL";"TAB5",#N/A,TRUE,"GENERAL"}</definedName>
    <definedName name="aas" hidden="1">{"TAB1",#N/A,TRUE,"GENERAL";"TAB2",#N/A,TRUE,"GENERAL";"TAB3",#N/A,TRUE,"GENERAL";"TAB4",#N/A,TRUE,"GENERAL";"TAB5",#N/A,TRUE,"GENERAL"}</definedName>
    <definedName name="AAS_1" hidden="1">{#N/A,#N/A,TRUE,"INGENIERIA";#N/A,#N/A,TRUE,"COMPRAS";#N/A,#N/A,TRUE,"DIRECCION";#N/A,#N/A,TRUE,"RESUMEN"}</definedName>
    <definedName name="AAS_2" hidden="1">{#N/A,#N/A,TRUE,"INGENIERIA";#N/A,#N/A,TRUE,"COMPRAS";#N/A,#N/A,TRUE,"DIRECCION";#N/A,#N/A,TRUE,"RESUMEN"}</definedName>
    <definedName name="ABCD" localSheetId="1" hidden="1">#REF!</definedName>
    <definedName name="ABCD" hidden="1">#REF!</definedName>
    <definedName name="ABCDE" localSheetId="1" hidden="1">#REF!</definedName>
    <definedName name="ABCDE" hidden="1">#REF!</definedName>
    <definedName name="AccessDatabase" hidden="1">"C:\C-314\VOLUMENES\volfin4.mdb"</definedName>
    <definedName name="ACTAAJUSTE3" hidden="1">{"via1",#N/A,TRUE,"general";"via2",#N/A,TRUE,"general";"via3",#N/A,TRUE,"general"}</definedName>
    <definedName name="ada" hidden="1">{"CONCABL1.1",#N/A,FALSE,"1.1.1a1.1.3 ACSR";"AISL1.2",#N/A,FALSE,"1.1.1a1.1.3 ACSR";"torr1.1.3",#N/A,FALSE,"1.1.1a1.1.3 ACSR";"cm1.2",#N/A,FALSE,"1.2 ACSR";"cm2.2",#N/A,FALSE,"1.2 ACSR";#N/A,#N/A,FALSE,"1.3 ACSR";#N/A,#N/A,FALSE,"2.1.1A2.1.3 ACAR";"ac2.1",#N/A,FALSE,"1.2 ACAR";"ac2.2",#N/A,FALSE,"1.2 ACAR";#N/A,#N/A,FALSE,"2.3 ACAR"}</definedName>
    <definedName name="adasss" hidden="1">{"CONCABL1.1",#N/A,FALSE,"1.1.1a1.1.3 ACSR";"AISL1.2",#N/A,FALSE,"1.1.1a1.1.3 ACSR";"torr1.1.3",#N/A,FALSE,"1.1.1a1.1.3 ACSR";"cm1.2",#N/A,FALSE,"1.2 ACSR";"cm2.2",#N/A,FALSE,"1.2 ACSR";#N/A,#N/A,FALSE,"1.3 ACSR";#N/A,#N/A,FALSE,"2.1.1A2.1.3 ACAR";"ac2.1",#N/A,FALSE,"1.2 ACAR";"ac2.2",#N/A,FALSE,"1.2 ACAR";#N/A,#N/A,FALSE,"2.3 ACAR"}</definedName>
    <definedName name="ADFGSDB" hidden="1">{"via1",#N/A,TRUE,"general";"via2",#N/A,TRUE,"general";"via3",#N/A,TRUE,"general"}</definedName>
    <definedName name="ADSAD" hidden="1">{"TAB1",#N/A,TRUE,"GENERAL";"TAB2",#N/A,TRUE,"GENERAL";"TAB3",#N/A,TRUE,"GENERAL";"TAB4",#N/A,TRUE,"GENERAL";"TAB5",#N/A,TRUE,"GENERAL"}</definedName>
    <definedName name="aefa" hidden="1">{"via1",#N/A,TRUE,"general";"via2",#N/A,TRUE,"general";"via3",#N/A,TRUE,"general"}</definedName>
    <definedName name="afdsadsa" hidden="1">{"CONCABL1.1",#N/A,FALSE,"1.1.1a1.1.3 ACSR";"AISL1.2",#N/A,FALSE,"1.1.1a1.1.3 ACSR";"torr1.1.3",#N/A,FALSE,"1.1.1a1.1.3 ACSR";"cm1.2",#N/A,FALSE,"1.2 ACSR";"cm2.2",#N/A,FALSE,"1.2 ACSR";#N/A,#N/A,FALSE,"1.3 ACSR";#N/A,#N/A,FALSE,"2.1.1A2.1.3 ACAR";"ac2.1",#N/A,FALSE,"1.2 ACAR";"ac2.2",#N/A,FALSE,"1.2 ACAR";#N/A,#N/A,FALSE,"2.3 ACAR"}</definedName>
    <definedName name="afdsw" hidden="1">{"TAB1",#N/A,TRUE,"GENERAL";"TAB2",#N/A,TRUE,"GENERAL";"TAB3",#N/A,TRUE,"GENERAL";"TAB4",#N/A,TRUE,"GENERAL";"TAB5",#N/A,TRUE,"GENERAL"}</definedName>
    <definedName name="agdsgg" hidden="1">{"via1",#N/A,TRUE,"general";"via2",#N/A,TRUE,"general";"via3",#N/A,TRUE,"general"}</definedName>
    <definedName name="akfkd" hidden="1">{#N/A,#N/A,TRUE,"1842CWN0"}</definedName>
    <definedName name="altern" localSheetId="33" hidden="1">{"AURES1",#N/A,FALSE,"GENERAL";"AURES2",#N/A,FALSE,"GENERAL";"AURES3",#N/A,FALSE,"GENERAL";"AURES4",#N/A,FALSE,"GENERAL";"AURES5",#N/A,FALSE,"GENERAL";"AURES6",#N/A,FALSE,"GENERAL";"AURES7",#N/A,FALSE,"GENERAL"}</definedName>
    <definedName name="altern" hidden="1">{"AURES1",#N/A,FALSE,"GENERAL";"AURES2",#N/A,FALSE,"GENERAL";"AURES3",#N/A,FALSE,"GENERAL";"AURES4",#N/A,FALSE,"GENERAL";"AURES5",#N/A,FALSE,"GENERAL";"AURES6",#N/A,FALSE,"GENERAL";"AURES7",#N/A,FALSE,"GENERAL"}</definedName>
    <definedName name="alternativa" localSheetId="33" hidden="1">{"VIA1",#N/A,TRUE,"formul";"VIA2",#N/A,TRUE,"formul";"VIA3",#N/A,TRUE,"formul"}</definedName>
    <definedName name="alternativa" hidden="1">{"VIA1",#N/A,TRUE,"formul";"VIA2",#N/A,TRUE,"formul";"VIA3",#N/A,TRUE,"formul"}</definedName>
    <definedName name="Ambien" hidden="1">#REF!</definedName>
    <definedName name="ana" hidden="1">{"TAB1",#N/A,TRUE,"GENERAL";"TAB2",#N/A,TRUE,"GENERAL";"TAB3",#N/A,TRUE,"GENERAL";"TAB4",#N/A,TRUE,"GENERAL";"TAB5",#N/A,TRUE,"GENERAL"}</definedName>
    <definedName name="ANDRESVARGAS" hidden="1">{"via1",#N/A,TRUE,"general";"via2",#N/A,TRUE,"general";"via3",#N/A,TRUE,"general"}</definedName>
    <definedName name="anscount" hidden="1">1</definedName>
    <definedName name="aqaq" hidden="1">{"TAB1",#N/A,TRUE,"GENERAL";"TAB2",#N/A,TRUE,"GENERAL";"TAB3",#N/A,TRUE,"GENERAL";"TAB4",#N/A,TRUE,"GENERAL";"TAB5",#N/A,TRUE,"GENERAL"}</definedName>
    <definedName name="aqdasddf" hidden="1">{"CONCABL1.1",#N/A,FALSE,"1.1.1a1.1.3 ACSR";"AISL1.2",#N/A,FALSE,"1.1.1a1.1.3 ACSR";"torr1.1.3",#N/A,FALSE,"1.1.1a1.1.3 ACSR";"cm1.2",#N/A,FALSE,"1.2 ACSR";"cm2.2",#N/A,FALSE,"1.2 ACSR";#N/A,#N/A,FALSE,"1.3 ACSR";#N/A,#N/A,FALSE,"2.1.1A2.1.3 ACAR";"ac2.1",#N/A,FALSE,"1.2 ACAR";"ac2.2",#N/A,FALSE,"1.2 ACAR";#N/A,#N/A,FALSE,"2.3 ACAR"}</definedName>
    <definedName name="_xlnm.Print_Area" localSheetId="2">'1.1'!$A$1:$F$31</definedName>
    <definedName name="ASA" localSheetId="2" hidden="1">#REF!</definedName>
    <definedName name="ASA" localSheetId="3" hidden="1">#REF!</definedName>
    <definedName name="ASA" localSheetId="4" hidden="1">#REF!</definedName>
    <definedName name="ASA" localSheetId="5" hidden="1">#REF!</definedName>
    <definedName name="ASA" localSheetId="6" hidden="1">#REF!</definedName>
    <definedName name="ASA" localSheetId="7" hidden="1">#REF!</definedName>
    <definedName name="ASA" localSheetId="8" hidden="1">#REF!</definedName>
    <definedName name="ASA" localSheetId="9" hidden="1">#REF!</definedName>
    <definedName name="ASA" localSheetId="10" hidden="1">#REF!</definedName>
    <definedName name="ASA" localSheetId="11" hidden="1">#REF!</definedName>
    <definedName name="ASA" localSheetId="12" hidden="1">#REF!</definedName>
    <definedName name="ASA" localSheetId="13" hidden="1">#REF!</definedName>
    <definedName name="ASA" localSheetId="14" hidden="1">#REF!</definedName>
    <definedName name="ASA" localSheetId="15" hidden="1">#REF!</definedName>
    <definedName name="ASA" localSheetId="16" hidden="1">#REF!</definedName>
    <definedName name="ASA" localSheetId="17" hidden="1">#REF!</definedName>
    <definedName name="ASA" localSheetId="18" hidden="1">#REF!</definedName>
    <definedName name="ASA" localSheetId="19" hidden="1">#REF!</definedName>
    <definedName name="ASA" localSheetId="20" hidden="1">#REF!</definedName>
    <definedName name="ASA" localSheetId="21" hidden="1">#REF!</definedName>
    <definedName name="ASA" localSheetId="22" hidden="1">#REF!</definedName>
    <definedName name="ASA" localSheetId="23" hidden="1">#REF!</definedName>
    <definedName name="ASA" localSheetId="24" hidden="1">#REF!</definedName>
    <definedName name="ASA" localSheetId="25" hidden="1">#REF!</definedName>
    <definedName name="ASA" localSheetId="26" hidden="1">#REF!</definedName>
    <definedName name="ASA" localSheetId="27" hidden="1">#REF!</definedName>
    <definedName name="ASA" localSheetId="28" hidden="1">#REF!</definedName>
    <definedName name="ASA" hidden="1">#REF!</definedName>
    <definedName name="ASD" hidden="1">{"via1",#N/A,TRUE,"general";"via2",#N/A,TRUE,"general";"via3",#N/A,TRUE,"general"}</definedName>
    <definedName name="asda" localSheetId="0" hidden="1">{"CONCABL1.1",#N/A,FALSE,"1.1.1a1.1.3 ACSR";"AISL1.2",#N/A,FALSE,"1.1.1a1.1.3 ACSR";"torr1.1.3",#N/A,FALSE,"1.1.1a1.1.3 ACSR";"cm1.2",#N/A,FALSE,"1.2 ACSR";"cm2.2",#N/A,FALSE,"1.2 ACSR";#N/A,#N/A,FALSE,"1.3 ACSR";#N/A,#N/A,FALSE,"2.1.1A2.1.3 ACAR";"ac2.1",#N/A,FALSE,"1.2 ACAR";"ac2.2",#N/A,FALSE,"1.2 ACAR";#N/A,#N/A,FALSE,"2.3 ACAR"}</definedName>
    <definedName name="ASDA" hidden="1">{"via1",#N/A,TRUE,"general";"via2",#N/A,TRUE,"general";"via3",#N/A,TRUE,"general"}</definedName>
    <definedName name="asdasd" hidden="1">{"TAB1",#N/A,TRUE,"GENERAL";"TAB2",#N/A,TRUE,"GENERAL";"TAB3",#N/A,TRUE,"GENERAL";"TAB4",#N/A,TRUE,"GENERAL";"TAB5",#N/A,TRUE,"GENERAL"}</definedName>
    <definedName name="asdf" hidden="1">{"via1",#N/A,TRUE,"general";"via2",#N/A,TRUE,"general";"via3",#N/A,TRUE,"general"}</definedName>
    <definedName name="asdfa" hidden="1">{"via1",#N/A,TRUE,"general";"via2",#N/A,TRUE,"general";"via3",#N/A,TRUE,"general"}</definedName>
    <definedName name="asdfasdsa" hidden="1">{"CONCABL1.1",#N/A,FALSE,"1.1.1a1.1.3 ACSR";"AISL1.2",#N/A,FALSE,"1.1.1a1.1.3 ACSR";"torr1.1.3",#N/A,FALSE,"1.1.1a1.1.3 ACSR";"cm1.2",#N/A,FALSE,"1.2 ACSR";"cm2.2",#N/A,FALSE,"1.2 ACSR";#N/A,#N/A,FALSE,"1.3 ACSR";#N/A,#N/A,FALSE,"2.1.1A2.1.3 ACAR";"ac2.1",#N/A,FALSE,"1.2 ACAR";"ac2.2",#N/A,FALSE,"1.2 ACAR";#N/A,#N/A,FALSE,"2.3 ACAR"}</definedName>
    <definedName name="asea"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ASF" hidden="1">#REF!</definedName>
    <definedName name="asfasd" hidden="1">{"via1",#N/A,TRUE,"general";"via2",#N/A,TRUE,"general";"via3",#N/A,TRUE,"general"}</definedName>
    <definedName name="asfasdl" hidden="1">{"via1",#N/A,TRUE,"general";"via2",#N/A,TRUE,"general";"via3",#N/A,TRUE,"general"}</definedName>
    <definedName name="asfdfe" hidden="1">{#N/A,#N/A,TRUE,"INGENIERIA";#N/A,#N/A,TRUE,"COMPRAS";#N/A,#N/A,TRUE,"DIRECCION";#N/A,#N/A,TRUE,"RESUMEN"}</definedName>
    <definedName name="asff" hidden="1">{"TAB1",#N/A,TRUE,"GENERAL";"TAB2",#N/A,TRUE,"GENERAL";"TAB3",#N/A,TRUE,"GENERAL";"TAB4",#N/A,TRUE,"GENERAL";"TAB5",#N/A,TRUE,"GENERAL"}</definedName>
    <definedName name="asfghjoi" hidden="1">{"via1",#N/A,TRUE,"general";"via2",#N/A,TRUE,"general";"via3",#N/A,TRUE,"general"}</definedName>
    <definedName name="asojkdr" hidden="1">{"TAB1",#N/A,TRUE,"GENERAL";"TAB2",#N/A,TRUE,"GENERAL";"TAB3",#N/A,TRUE,"GENERAL";"TAB4",#N/A,TRUE,"GENERAL";"TAB5",#N/A,TRUE,"GENERAL"}</definedName>
    <definedName name="azaz" hidden="1">{"TAB1",#N/A,TRUE,"GENERAL";"TAB2",#N/A,TRUE,"GENERAL";"TAB3",#N/A,TRUE,"GENERAL";"TAB4",#N/A,TRUE,"GENERAL";"TAB5",#N/A,TRUE,"GENERAL"}</definedName>
    <definedName name="B" hidden="1">{"via1",#N/A,TRUE,"general";"via2",#N/A,TRUE,"general";"via3",#N/A,TRUE,"general"}</definedName>
    <definedName name="bb" localSheetId="0" hidden="1">{"vista 1",#N/A,FALSE,"CMP";"vista 2",#N/A,FALSE,"CMP"}</definedName>
    <definedName name="bbbbbb" hidden="1">{"via1",#N/A,TRUE,"general";"via2",#N/A,TRUE,"general";"via3",#N/A,TRUE,"general"}</definedName>
    <definedName name="bbbbbh" hidden="1">{"TAB1",#N/A,TRUE,"GENERAL";"TAB2",#N/A,TRUE,"GENERAL";"TAB3",#N/A,TRUE,"GENERAL";"TAB4",#N/A,TRUE,"GENERAL";"TAB5",#N/A,TRUE,"GENERAL"}</definedName>
    <definedName name="bbc" hidden="1">{#N/A,#N/A,TRUE,"1842CWN0"}</definedName>
    <definedName name="bbd" hidden="1">{"TAB1",#N/A,TRUE,"GENERAL";"TAB2",#N/A,TRUE,"GENERAL";"TAB3",#N/A,TRUE,"GENERAL";"TAB4",#N/A,TRUE,"GENERAL";"TAB5",#N/A,TRUE,"GENERAL"}</definedName>
    <definedName name="BCXBDFG" hidden="1">{"TAB1",#N/A,TRUE,"GENERAL";"TAB2",#N/A,TRUE,"GENERAL";"TAB3",#N/A,TRUE,"GENERAL";"TAB4",#N/A,TRUE,"GENERAL";"TAB5",#N/A,TRUE,"GENERAL"}</definedName>
    <definedName name="BDFB" hidden="1">{"via1",#N/A,TRUE,"general";"via2",#N/A,TRUE,"general";"via3",#N/A,TRUE,"general"}</definedName>
    <definedName name="BDFGDG" hidden="1">{"TAB1",#N/A,TRUE,"GENERAL";"TAB2",#N/A,TRUE,"GENERAL";"TAB3",#N/A,TRUE,"GENERAL";"TAB4",#N/A,TRUE,"GENERAL";"TAB5",#N/A,TRUE,"GENERAL"}</definedName>
    <definedName name="be" hidden="1">{"TAB1",#N/A,TRUE,"GENERAL";"TAB2",#N/A,TRUE,"GENERAL";"TAB3",#N/A,TRUE,"GENERAL";"TAB4",#N/A,TRUE,"GENERAL";"TAB5",#N/A,TRUE,"GENERAL"}</definedName>
    <definedName name="bfnfv" hidden="1">{"TAB1",#N/A,TRUE,"GENERAL";"TAB2",#N/A,TRUE,"GENERAL";"TAB3",#N/A,TRUE,"GENERAL";"TAB4",#N/A,TRUE,"GENERAL";"TAB5",#N/A,TRUE,"GENERAL"}</definedName>
    <definedName name="bgb" hidden="1">{"TAB1",#N/A,TRUE,"GENERAL";"TAB2",#N/A,TRUE,"GENERAL";"TAB3",#N/A,TRUE,"GENERAL";"TAB4",#N/A,TRUE,"GENERAL";"TAB5",#N/A,TRUE,"GENERAL"}</definedName>
    <definedName name="BGDGFRT" hidden="1">{"via1",#N/A,TRUE,"general";"via2",#N/A,TRUE,"general";"via3",#N/A,TRUE,"general"}</definedName>
    <definedName name="BGFBFH" hidden="1">{"via1",#N/A,TRUE,"general";"via2",#N/A,TRUE,"general";"via3",#N/A,TRUE,"general"}</definedName>
    <definedName name="bgvfcdx" hidden="1">{"via1",#N/A,TRUE,"general";"via2",#N/A,TRUE,"general";"via3",#N/A,TRUE,"general"}</definedName>
    <definedName name="bh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BLPH1" localSheetId="1" hidden="1">#REF!</definedName>
    <definedName name="BLPH1" hidden="1">#REF!</definedName>
    <definedName name="br" hidden="1">{"TAB1",#N/A,TRUE,"GENERAL";"TAB2",#N/A,TRUE,"GENERAL";"TAB3",#N/A,TRUE,"GENERAL";"TAB4",#N/A,TRUE,"GENERAL";"TAB5",#N/A,TRUE,"GENERAL"}</definedName>
    <definedName name="bsb" hidden="1">{"via1",#N/A,TRUE,"general";"via2",#N/A,TRUE,"general";"via3",#N/A,TRUE,"general"}</definedName>
    <definedName name="bspoi" hidden="1">{"TAB1",#N/A,TRUE,"GENERAL";"TAB2",#N/A,TRUE,"GENERAL";"TAB3",#N/A,TRUE,"GENERAL";"TAB4",#N/A,TRUE,"GENERAL";"TAB5",#N/A,TRUE,"GENERAL"}</definedName>
    <definedName name="bt" hidden="1">{"via1",#N/A,TRUE,"general";"via2",#N/A,TRUE,"general";"via3",#N/A,TRUE,"general"}</definedName>
    <definedName name="BTYJHTR" hidden="1">{"TAB1",#N/A,TRUE,"GENERAL";"TAB2",#N/A,TRUE,"GENERAL";"TAB3",#N/A,TRUE,"GENERAL";"TAB4",#N/A,TRUE,"GENERAL";"TAB5",#N/A,TRUE,"GENERAL"}</definedName>
    <definedName name="bvbc" hidden="1">{"TAB1",#N/A,TRUE,"GENERAL";"TAB2",#N/A,TRUE,"GENERAL";"TAB3",#N/A,TRUE,"GENERAL";"TAB4",#N/A,TRUE,"GENERAL";"TAB5",#N/A,TRUE,"GENERAL"}</definedName>
    <definedName name="bvcb" hidden="1">{"via1",#N/A,TRUE,"general";"via2",#N/A,TRUE,"general";"via3",#N/A,TRUE,"general"}</definedName>
    <definedName name="bvn" hidden="1">{"via1",#N/A,TRUE,"general";"via2",#N/A,TRUE,"general";"via3",#N/A,TRUE,"general"}</definedName>
    <definedName name="by" hidden="1">{"via1",#N/A,TRUE,"general";"via2",#N/A,TRUE,"general";"via3",#N/A,TRUE,"general"}</definedName>
    <definedName name="CBWorkbookPriority" hidden="1">-1602700874</definedName>
    <definedName name="ccccc" hidden="1">{"TAB1",#N/A,TRUE,"GENERAL";"TAB2",#N/A,TRUE,"GENERAL";"TAB3",#N/A,TRUE,"GENERAL";"TAB4",#N/A,TRUE,"GENERAL";"TAB5",#N/A,TRUE,"GENERAL"}</definedName>
    <definedName name="cdcd" hidden="1">#REF!</definedName>
    <definedName name="cdcdc" hidden="1">{"via1",#N/A,TRUE,"general";"via2",#N/A,TRUE,"general";"via3",#N/A,TRUE,"general"}</definedName>
    <definedName name="cdfgrtfd" localSheetId="1" hidden="1">#REF!</definedName>
    <definedName name="cdfgrtfd" hidden="1">#REF!</definedName>
    <definedName name="ceerf" hidden="1">{"TAB1",#N/A,TRUE,"GENERAL";"TAB2",#N/A,TRUE,"GENERAL";"TAB3",#N/A,TRUE,"GENERAL";"TAB4",#N/A,TRUE,"GENERAL";"TAB5",#N/A,TRUE,"GENERAL"}</definedName>
    <definedName name="civ" hidden="1">{#N/A,#N/A,TRUE,"1842CWN0"}</definedName>
    <definedName name="civ_1" hidden="1">{#N/A,#N/A,TRUE,"1842CWN0"}</definedName>
    <definedName name="civ_2" hidden="1">{#N/A,#N/A,TRUE,"1842CWN0"}</definedName>
    <definedName name="cjsa" localSheetId="1" hidden="1">#REF!</definedName>
    <definedName name="cjsa" hidden="1">#REF!</definedName>
    <definedName name="costo2" localSheetId="1" hidden="1">#REF!</definedName>
    <definedName name="costo2" hidden="1">#REF!</definedName>
    <definedName name="CUNET" hidden="1">{"via1",#N/A,TRUE,"general";"via2",#N/A,TRUE,"general";"via3",#N/A,TRUE,"general"}</definedName>
    <definedName name="cvbcvbf" hidden="1">{#N/A,#N/A,TRUE,"INGENIERIA";#N/A,#N/A,TRUE,"COMPRAS";#N/A,#N/A,TRUE,"DIRECCION";#N/A,#N/A,TRUE,"RESUMEN"}</definedName>
    <definedName name="cvfvd" hidden="1">{"via1",#N/A,TRUE,"general";"via2",#N/A,TRUE,"general";"via3",#N/A,TRUE,"general"}</definedName>
    <definedName name="cvn" hidden="1">{"TAB1",#N/A,TRUE,"GENERAL";"TAB2",#N/A,TRUE,"GENERAL";"TAB3",#N/A,TRUE,"GENERAL";"TAB4",#N/A,TRUE,"GENERAL";"TAB5",#N/A,TRUE,"GENERAL"}</definedName>
    <definedName name="CVXC" hidden="1">{"via1",#N/A,TRUE,"general";"via2",#N/A,TRUE,"general";"via3",#N/A,TRUE,"general"}</definedName>
    <definedName name="d" hidden="1">{"TAB1",#N/A,TRUE,"GENERAL";"TAB2",#N/A,TRUE,"GENERAL";"TAB3",#N/A,TRUE,"GENERAL";"TAB4",#N/A,TRUE,"GENERAL";"TAB5",#N/A,TRUE,"GENERAL"}</definedName>
    <definedName name="DADADAD" hidden="1">{#N/A,#N/A,TRUE,"CODIGO DEPENDENCIA"}</definedName>
    <definedName name="DASD" hidden="1">{"TAB1",#N/A,TRUE,"GENERAL";"TAB2",#N/A,TRUE,"GENERAL";"TAB3",#N/A,TRUE,"GENERAL";"TAB4",#N/A,TRUE,"GENERAL";"TAB5",#N/A,TRUE,"GENERAL"}</definedName>
    <definedName name="dbfdfbi" hidden="1">{"TAB1",#N/A,TRUE,"GENERAL";"TAB2",#N/A,TRUE,"GENERAL";"TAB3",#N/A,TRUE,"GENERAL";"TAB4",#N/A,TRUE,"GENERAL";"TAB5",#N/A,TRUE,"GENERAL"}</definedName>
    <definedName name="DCSDCTV" hidden="1">{"via1",#N/A,TRUE,"general";"via2",#N/A,TRUE,"general";"via3",#N/A,TRUE,"general"}</definedName>
    <definedName name="dd_1" hidden="1">{#N/A,#N/A,TRUE,"INGENIERIA";#N/A,#N/A,TRUE,"COMPRAS";#N/A,#N/A,TRUE,"DIRECCION";#N/A,#N/A,TRUE,"RESUMEN"}</definedName>
    <definedName name="dd_2" hidden="1">{#N/A,#N/A,TRUE,"INGENIERIA";#N/A,#N/A,TRUE,"COMPRAS";#N/A,#N/A,TRUE,"DIRECCION";#N/A,#N/A,TRUE,"RESUMEN"}</definedName>
    <definedName name="ddd" hidden="1">{"via1",#N/A,TRUE,"general";"via2",#N/A,TRUE,"general";"via3",#N/A,TRUE,"general"}</definedName>
    <definedName name="DDDD" hidden="1">{#N/A,#N/A,FALSE,"Estatico";#N/A,#N/A,FALSE,"Tuberia";#N/A,#N/A,FALSE,"Instrumentación";#N/A,#N/A,FALSE,"Mecanica";#N/A,#N/A,FALSE,"Electrico";#N/A,#N/A,FALSE,"Ofic.Civiles"}</definedName>
    <definedName name="DDDDDDD" hidden="1">{#N/A,#N/A,FALSE,"orthoflow";#N/A,#N/A,FALSE,"Miscelaneos";#N/A,#N/A,FALSE,"Instrumentacio";#N/A,#N/A,FALSE,"Electrico";#N/A,#N/A,FALSE,"Valv. Seguridad"}</definedName>
    <definedName name="ddddt" hidden="1">{"via1",#N/A,TRUE,"general";"via2",#N/A,TRUE,"general";"via3",#N/A,TRUE,"general"}</definedName>
    <definedName name="DDE" hidden="1">{#N/A,#N/A,TRUE,"1842CWN0"}</definedName>
    <definedName name="DDE_1" hidden="1">{#N/A,#N/A,TRUE,"1842CWN0"}</definedName>
    <definedName name="DDE_2" hidden="1">{#N/A,#N/A,TRUE,"1842CWN0"}</definedName>
    <definedName name="ddewdw" hidden="1">{"TAB1",#N/A,TRUE,"GENERAL";"TAB2",#N/A,TRUE,"GENERAL";"TAB3",#N/A,TRUE,"GENERAL";"TAB4",#N/A,TRUE,"GENERAL";"TAB5",#N/A,TRUE,"GENERAL"}</definedName>
    <definedName name="ddf" hidden="1">{#N/A,#N/A,TRUE,"INGENIERIA";#N/A,#N/A,TRUE,"COMPRAS";#N/A,#N/A,TRUE,"DIRECCION";#N/A,#N/A,TRUE,"RESUMEN"}</definedName>
    <definedName name="ddfdh" hidden="1">{"TAB1",#N/A,TRUE,"GENERAL";"TAB2",#N/A,TRUE,"GENERAL";"TAB3",#N/A,TRUE,"GENERAL";"TAB4",#N/A,TRUE,"GENERAL";"TAB5",#N/A,TRUE,"GENERAL"}</definedName>
    <definedName name="DDGSDP" hidden="1">{"TAB1",#N/A,TRUE,"GENERAL";"TAB2",#N/A,TRUE,"GENERAL";"TAB3",#N/A,TRUE,"GENERAL";"TAB4",#N/A,TRUE,"GENERAL";"TAB5",#N/A,TRUE,"GENERAL"}</definedName>
    <definedName name="ddvom" hidden="1">{#N/A,#N/A,TRUE,"1842CWN0"}</definedName>
    <definedName name="deded" hidden="1">{"TAB1",#N/A,TRUE,"GENERAL";"TAB2",#N/A,TRUE,"GENERAL";"TAB3",#N/A,TRUE,"GENERAL";"TAB4",#N/A,TRUE,"GENERAL";"TAB5",#N/A,TRUE,"GENERAL"}</definedName>
    <definedName name="defd" hidden="1">{"via1",#N/A,TRUE,"general";"via2",#N/A,TRUE,"general";"via3",#N/A,TRUE,"general"}</definedName>
    <definedName name="descapote" hidden="1">{"TAB1",#N/A,TRUE,"GENERAL";"TAB2",#N/A,TRUE,"GENERAL";"TAB3",#N/A,TRUE,"GENERAL";"TAB4",#N/A,TRUE,"GENERAL";"TAB5",#N/A,TRUE,"GENERAL"}</definedName>
    <definedName name="dfa" hidden="1">{"TAB1",#N/A,TRUE,"GENERAL";"TAB2",#N/A,TRUE,"GENERAL";"TAB3",#N/A,TRUE,"GENERAL";"TAB4",#N/A,TRUE,"GENERAL";"TAB5",#N/A,TRUE,"GENERAL"}</definedName>
    <definedName name="dfasd" hidden="1">{"TAB1",#N/A,TRUE,"GENERAL";"TAB2",#N/A,TRUE,"GENERAL";"TAB3",#N/A,TRUE,"GENERAL";"TAB4",#N/A,TRUE,"GENERAL";"TAB5",#N/A,TRUE,"GENERAL"}</definedName>
    <definedName name="DFBNJ" hidden="1">{"via1",#N/A,TRUE,"general";"via2",#N/A,TRUE,"general";"via3",#N/A,TRUE,"general"}</definedName>
    <definedName name="DFDE" hidden="1">{#N/A,#N/A,TRUE,"1842CWN0"}</definedName>
    <definedName name="DFDE_1" hidden="1">{#N/A,#N/A,TRUE,"1842CWN0"}</definedName>
    <definedName name="DFDE_2" hidden="1">{#N/A,#N/A,TRUE,"1842CWN0"}</definedName>
    <definedName name="dfds" hidden="1">{"TAB1",#N/A,TRUE,"GENERAL";"TAB2",#N/A,TRUE,"GENERAL";"TAB3",#N/A,TRUE,"GENERAL";"TAB4",#N/A,TRUE,"GENERAL";"TAB5",#N/A,TRUE,"GENERAL"}</definedName>
    <definedName name="dfdsfi" hidden="1">{"via1",#N/A,TRUE,"general";"via2",#N/A,TRUE,"general";"via3",#N/A,TRUE,"general"}</definedName>
    <definedName name="DFEET" hidden="1">{#N/A,#N/A,TRUE,"INGENIERIA";#N/A,#N/A,TRUE,"COMPRAS";#N/A,#N/A,TRUE,"DIRECCION";#N/A,#N/A,TRUE,"RESUMEN"}</definedName>
    <definedName name="DFEET_1" hidden="1">{#N/A,#N/A,TRUE,"INGENIERIA";#N/A,#N/A,TRUE,"COMPRAS";#N/A,#N/A,TRUE,"DIRECCION";#N/A,#N/A,TRUE,"RESUMEN"}</definedName>
    <definedName name="DFEET_2" hidden="1">{#N/A,#N/A,TRUE,"INGENIERIA";#N/A,#N/A,TRUE,"COMPRAS";#N/A,#N/A,TRUE,"DIRECCION";#N/A,#N/A,TRUE,"RESUMEN"}</definedName>
    <definedName name="dffffe" hidden="1">{"TAB1",#N/A,TRUE,"GENERAL";"TAB2",#N/A,TRUE,"GENERAL";"TAB3",#N/A,TRUE,"GENERAL";"TAB4",#N/A,TRUE,"GENERAL";"TAB5",#N/A,TRUE,"GENERAL"}</definedName>
    <definedName name="dfg" localSheetId="0" hidden="1">{#N/A,#N/A,TRUE,"1842CWN0"}</definedName>
    <definedName name="DFG" hidden="1">{"via1",#N/A,TRUE,"general";"via2",#N/A,TRUE,"general";"via3",#N/A,TRUE,"general"}</definedName>
    <definedName name="DFGBHJ" hidden="1">{"via1",#N/A,TRUE,"general";"via2",#N/A,TRUE,"general";"via3",#N/A,TRUE,"general"}</definedName>
    <definedName name="DFGDFG" hidden="1">{"via1",#N/A,TRUE,"general";"via2",#N/A,TRUE,"general";"via3",#N/A,TRUE,"general"}</definedName>
    <definedName name="DFGDYYB" hidden="1">{"TAB1",#N/A,TRUE,"GENERAL";"TAB2",#N/A,TRUE,"GENERAL";"TAB3",#N/A,TRUE,"GENERAL";"TAB4",#N/A,TRUE,"GENERAL";"TAB5",#N/A,TRUE,"GENERAL"}</definedName>
    <definedName name="dfgf" hidden="1">{"via1",#N/A,TRUE,"general";"via2",#N/A,TRUE,"general";"via3",#N/A,TRUE,"general"}</definedName>
    <definedName name="DFGFBOP" hidden="1">{"TAB1",#N/A,TRUE,"GENERAL";"TAB2",#N/A,TRUE,"GENERAL";"TAB3",#N/A,TRUE,"GENERAL";"TAB4",#N/A,TRUE,"GENERAL";"TAB5",#N/A,TRUE,"GENERAL"}</definedName>
    <definedName name="DFGFDG" hidden="1">{"TAB1",#N/A,TRUE,"GENERAL";"TAB2",#N/A,TRUE,"GENERAL";"TAB3",#N/A,TRUE,"GENERAL";"TAB4",#N/A,TRUE,"GENERAL";"TAB5",#N/A,TRUE,"GENERAL"}</definedName>
    <definedName name="DFGV" hidden="1">{"TAB1",#N/A,TRUE,"GENERAL";"TAB2",#N/A,TRUE,"GENERAL";"TAB3",#N/A,TRUE,"GENERAL";"TAB4",#N/A,TRUE,"GENERAL";"TAB5",#N/A,TRUE,"GENERAL"}</definedName>
    <definedName name="dfgypuj" hidden="1">{"TAB1",#N/A,TRUE,"GENERAL";"TAB2",#N/A,TRUE,"GENERAL";"TAB3",#N/A,TRUE,"GENERAL";"TAB4",#N/A,TRUE,"GENERAL";"TAB5",#N/A,TRUE,"GENERAL"}</definedName>
    <definedName name="dfh" hidden="1">{"TAB1",#N/A,TRUE,"GENERAL";"TAB2",#N/A,TRUE,"GENERAL";"TAB3",#N/A,TRUE,"GENERAL";"TAB4",#N/A,TRUE,"GENERAL";"TAB5",#N/A,TRUE,"GENERAL"}</definedName>
    <definedName name="dfhdr" hidden="1">{"via1",#N/A,TRUE,"general";"via2",#N/A,TRUE,"general";"via3",#N/A,TRUE,"general"}</definedName>
    <definedName name="dfhgh" hidden="1">{"via1",#N/A,TRUE,"general";"via2",#N/A,TRUE,"general";"via3",#N/A,TRUE,"general"}</definedName>
    <definedName name="dfj" localSheetId="0" hidden="1">{#N/A,#N/A,TRUE,"INGENIERIA";#N/A,#N/A,TRUE,"COMPRAS";#N/A,#N/A,TRUE,"DIRECCION";#N/A,#N/A,TRUE,"RESUMEN"}</definedName>
    <definedName name="dfj" hidden="1">{"via1",#N/A,TRUE,"general";"via2",#N/A,TRUE,"general";"via3",#N/A,TRUE,"general"}</definedName>
    <definedName name="DFRFRF" hidden="1">{"via1",#N/A,TRUE,"general";"via2",#N/A,TRUE,"general";"via3",#N/A,TRUE,"general"}</definedName>
    <definedName name="dftg" hidden="1">{"CONCABL1.1",#N/A,FALSE,"1.1.1a1.1.3 ACSR";"AISL1.2",#N/A,FALSE,"1.1.1a1.1.3 ACSR";"torr1.1.3",#N/A,FALSE,"1.1.1a1.1.3 ACSR";"cm1.2",#N/A,FALSE,"1.2 ACSR";"cm2.2",#N/A,FALSE,"1.2 ACSR";#N/A,#N/A,FALSE,"1.3 ACSR";#N/A,#N/A,FALSE,"2.1.1A2.1.3 ACAR";"ac2.1",#N/A,FALSE,"1.2 ACAR";"ac2.2",#N/A,FALSE,"1.2 ACAR";#N/A,#N/A,FALSE,"2.3 ACAR"}</definedName>
    <definedName name="DFVUI" hidden="1">{"via1",#N/A,TRUE,"general";"via2",#N/A,TRUE,"general";"via3",#N/A,TRUE,"general"}</definedName>
    <definedName name="dg" hidden="1">{"via1",#N/A,TRUE,"general";"via2",#N/A,TRUE,"general";"via3",#N/A,TRUE,"general"}</definedName>
    <definedName name="dgasd" hidden="1">{#N/A,#N/A,TRUE,"1842CWN0"}</definedName>
    <definedName name="dgasg" hidden="1">{#N/A,#N/A,TRUE,"INGENIERIA";#N/A,#N/A,TRUE,"COMPRAS";#N/A,#N/A,TRUE,"DIRECCION";#N/A,#N/A,TRUE,"RESUMEN"}</definedName>
    <definedName name="dgdgr" hidden="1">{"via1",#N/A,TRUE,"general";"via2",#N/A,TRUE,"general";"via3",#N/A,TRUE,"general"}</definedName>
    <definedName name="dgfd" hidden="1">{"TAB1",#N/A,TRUE,"GENERAL";"TAB2",#N/A,TRUE,"GENERAL";"TAB3",#N/A,TRUE,"GENERAL";"TAB4",#N/A,TRUE,"GENERAL";"TAB5",#N/A,TRUE,"GENERAL"}</definedName>
    <definedName name="DGFDFVSDF" hidden="1">{"via1",#N/A,TRUE,"general";"via2",#N/A,TRUE,"general";"via3",#N/A,TRUE,"general"}</definedName>
    <definedName name="dgfdg" hidden="1">{"via1",#N/A,TRUE,"general";"via2",#N/A,TRUE,"general";"via3",#N/A,TRUE,"general"}</definedName>
    <definedName name="DGFEE" hidden="1">{#N/A,#N/A,TRUE,"1842CWN0"}</definedName>
    <definedName name="DGFEE_1" hidden="1">{#N/A,#N/A,TRUE,"1842CWN0"}</definedName>
    <definedName name="DGFEE_2" hidden="1">{#N/A,#N/A,TRUE,"1842CWN0"}</definedName>
    <definedName name="DGFG" hidden="1">{"via1",#N/A,TRUE,"general";"via2",#N/A,TRUE,"general";"via3",#N/A,TRUE,"general"}</definedName>
    <definedName name="DGFGGHF" hidden="1">{#N/A,#N/A,TRUE,"INGENIERIA";#N/A,#N/A,TRUE,"COMPRAS";#N/A,#N/A,TRUE,"DIRECCION";#N/A,#N/A,TRUE,"RESUMEN"}</definedName>
    <definedName name="DGFGGHF_1" hidden="1">{#N/A,#N/A,TRUE,"INGENIERIA";#N/A,#N/A,TRUE,"COMPRAS";#N/A,#N/A,TRUE,"DIRECCION";#N/A,#N/A,TRUE,"RESUMEN"}</definedName>
    <definedName name="DGFGGHF_2" hidden="1">{#N/A,#N/A,TRUE,"INGENIERIA";#N/A,#N/A,TRUE,"COMPRAS";#N/A,#N/A,TRUE,"DIRECCION";#N/A,#N/A,TRUE,"RESUMEN"}</definedName>
    <definedName name="DGFR" hidden="1">{#N/A,#N/A,TRUE,"1842CWN0"}</definedName>
    <definedName name="DGFR_1" hidden="1">{#N/A,#N/A,TRUE,"1842CWN0"}</definedName>
    <definedName name="DGFR_2" hidden="1">{#N/A,#N/A,TRUE,"1842CWN0"}</definedName>
    <definedName name="dgfsado" hidden="1">{"TAB1",#N/A,TRUE,"GENERAL";"TAB2",#N/A,TRUE,"GENERAL";"TAB3",#N/A,TRUE,"GENERAL";"TAB4",#N/A,TRUE,"GENERAL";"TAB5",#N/A,TRUE,"GENERAL"}</definedName>
    <definedName name="DGGGHHJT" hidden="1">{#N/A,#N/A,TRUE,"INGENIERIA";#N/A,#N/A,TRUE,"COMPRAS";#N/A,#N/A,TRUE,"DIRECCION";#N/A,#N/A,TRUE,"RESUMEN"}</definedName>
    <definedName name="DGGGHHJT_1" hidden="1">{#N/A,#N/A,TRUE,"INGENIERIA";#N/A,#N/A,TRUE,"COMPRAS";#N/A,#N/A,TRUE,"DIRECCION";#N/A,#N/A,TRUE,"RESUMEN"}</definedName>
    <definedName name="DGGGHHJT_2" hidden="1">{#N/A,#N/A,TRUE,"INGENIERIA";#N/A,#N/A,TRUE,"COMPRAS";#N/A,#N/A,TRUE,"DIRECCION";#N/A,#N/A,TRUE,"RESUMEN"}</definedName>
    <definedName name="dgrdeb" hidden="1">{"TAB1",#N/A,TRUE,"GENERAL";"TAB2",#N/A,TRUE,"GENERAL";"TAB3",#N/A,TRUE,"GENERAL";"TAB4",#N/A,TRUE,"GENERAL";"TAB5",#N/A,TRUE,"GENERAL"}</definedName>
    <definedName name="dgreg" hidden="1">{"via1",#N/A,TRUE,"general";"via2",#N/A,TRUE,"general";"via3",#N/A,TRUE,"general"}</definedName>
    <definedName name="DGRR" hidden="1">{#N/A,#N/A,TRUE,"INGENIERIA";#N/A,#N/A,TRUE,"COMPRAS";#N/A,#N/A,TRUE,"DIRECCION";#N/A,#N/A,TRUE,"RESUMEN"}</definedName>
    <definedName name="DGRR_1" hidden="1">{#N/A,#N/A,TRUE,"INGENIERIA";#N/A,#N/A,TRUE,"COMPRAS";#N/A,#N/A,TRUE,"DIRECCION";#N/A,#N/A,TRUE,"RESUMEN"}</definedName>
    <definedName name="DGRR_2" hidden="1">{#N/A,#N/A,TRUE,"INGENIERIA";#N/A,#N/A,TRUE,"COMPRAS";#N/A,#N/A,TRUE,"DIRECCION";#N/A,#N/A,TRUE,"RESUMEN"}</definedName>
    <definedName name="DH" hidden="1">{"via1",#N/A,TRUE,"general";"via2",#N/A,TRUE,"general";"via3",#N/A,TRUE,"general"}</definedName>
    <definedName name="dhdth" hidden="1">{"TAB1",#N/A,TRUE,"GENERAL";"TAB2",#N/A,TRUE,"GENERAL";"TAB3",#N/A,TRUE,"GENERAL";"TAB4",#N/A,TRUE,"GENERAL";"TAB5",#N/A,TRUE,"GENERAL"}</definedName>
    <definedName name="dhgh" hidden="1">{"via1",#N/A,TRUE,"general";"via2",#N/A,TRUE,"general";"via3",#N/A,TRUE,"general"}</definedName>
    <definedName name="dhjdb53" hidden="1">{#N/A,#N/A,TRUE,"1842CWN0"}</definedName>
    <definedName name="djdbsc" hidden="1">{#N/A,#N/A,TRUE,"1842CWN0"}</definedName>
    <definedName name="djdytj" hidden="1">{"TAB1",#N/A,TRUE,"GENERAL";"TAB2",#N/A,TRUE,"GENERAL";"TAB3",#N/A,TRUE,"GENERAL";"TAB4",#N/A,TRUE,"GENERAL";"TAB5",#N/A,TRUE,"GENERAL"}</definedName>
    <definedName name="djkdhbdv" hidden="1">{#N/A,#N/A,TRUE,"1842CWN0"}</definedName>
    <definedName name="dkdk"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dldjdb" hidden="1">{#N/A,#N/A,TRUE,"INGENIERIA";#N/A,#N/A,TRUE,"COMPRAS";#N/A,#N/A,TRUE,"DIRECCION";#N/A,#N/A,TRUE,"RESUMEN"}</definedName>
    <definedName name="dry" hidden="1">{"via1",#N/A,TRUE,"general";"via2",#N/A,TRUE,"general";"via3",#N/A,TRUE,"general"}</definedName>
    <definedName name="DSAD" hidden="1">{"via1",#N/A,TRUE,"general";"via2",#N/A,TRUE,"general";"via3",#N/A,TRUE,"general"}</definedName>
    <definedName name="dsadfp" hidden="1">{"TAB1",#N/A,TRUE,"GENERAL";"TAB2",#N/A,TRUE,"GENERAL";"TAB3",#N/A,TRUE,"GENERAL";"TAB4",#N/A,TRUE,"GENERAL";"TAB5",#N/A,TRUE,"GENERAL"}</definedName>
    <definedName name="dsaf" hidden="1">{"CONCABL1.1",#N/A,FALSE,"1.1.1a1.1.3 ACSR";"AISL1.2",#N/A,FALSE,"1.1.1a1.1.3 ACSR";"torr1.1.3",#N/A,FALSE,"1.1.1a1.1.3 ACSR";"cm1.2",#N/A,FALSE,"1.2 ACSR";"cm2.2",#N/A,FALSE,"1.2 ACSR";#N/A,#N/A,FALSE,"1.3 ACSR";#N/A,#N/A,FALSE,"2.1.1A2.1.3 ACAR";"ac2.1",#N/A,FALSE,"1.2 ACAR";"ac2.2",#N/A,FALSE,"1.2 ACAR";#N/A,#N/A,FALSE,"2.3 ACAR"}</definedName>
    <definedName name="DSD" hidden="1">{"via1",#N/A,TRUE,"general";"via2",#N/A,TRUE,"general";"via3",#N/A,TRUE,"general"}</definedName>
    <definedName name="dsdads4" hidden="1">{"TAB1",#N/A,TRUE,"GENERAL";"TAB2",#N/A,TRUE,"GENERAL";"TAB3",#N/A,TRUE,"GENERAL";"TAB4",#N/A,TRUE,"GENERAL";"TAB5",#N/A,TRUE,"GENERAL"}</definedName>
    <definedName name="dsdsdsdsddsddsdddsdsdsdsdsdsdsdsdsdsdsdsds" hidden="1">'[14]46W9'!#REF!</definedName>
    <definedName name="DSF" hidden="1">{"via1",#N/A,TRUE,"general";"via2",#N/A,TRUE,"general";"via3",#N/A,TRUE,"general"}</definedName>
    <definedName name="DSFCVTY" hidden="1">{"TAB1",#N/A,TRUE,"GENERAL";"TAB2",#N/A,TRUE,"GENERAL";"TAB3",#N/A,TRUE,"GENERAL";"TAB4",#N/A,TRUE,"GENERAL";"TAB5",#N/A,TRUE,"GENERAL"}</definedName>
    <definedName name="dsfg" hidden="1">{"via1",#N/A,TRUE,"general";"via2",#N/A,TRUE,"general";"via3",#N/A,TRUE,"general"}</definedName>
    <definedName name="dsfhgfdh" hidden="1">{"TAB1",#N/A,TRUE,"GENERAL";"TAB2",#N/A,TRUE,"GENERAL";"TAB3",#N/A,TRUE,"GENERAL";"TAB4",#N/A,TRUE,"GENERAL";"TAB5",#N/A,TRUE,"GENERAL"}</definedName>
    <definedName name="dsfsdf" hidden="1">{"via1",#N/A,TRUE,"general";"via2",#N/A,TRUE,"general";"via3",#N/A,TRUE,"general"}</definedName>
    <definedName name="DSFSDFCXV" hidden="1">{"TAB1",#N/A,TRUE,"GENERAL";"TAB2",#N/A,TRUE,"GENERAL";"TAB3",#N/A,TRUE,"GENERAL";"TAB4",#N/A,TRUE,"GENERAL";"TAB5",#N/A,TRUE,"GENERAL"}</definedName>
    <definedName name="dsfsvm" hidden="1">{"TAB1",#N/A,TRUE,"GENERAL";"TAB2",#N/A,TRUE,"GENERAL";"TAB3",#N/A,TRUE,"GENERAL";"TAB4",#N/A,TRUE,"GENERAL";"TAB5",#N/A,TRUE,"GENERAL"}</definedName>
    <definedName name="dsftbv" hidden="1">{"via1",#N/A,TRUE,"general";"via2",#N/A,TRUE,"general";"via3",#N/A,TRUE,"general"}</definedName>
    <definedName name="dtrhj" hidden="1">{"via1",#N/A,TRUE,"general";"via2",#N/A,TRUE,"general";"via3",#N/A,TRUE,"general"}</definedName>
    <definedName name="dvklsbn" hidden="1">{#N/A,#N/A,TRUE,"INGENIERIA";#N/A,#N/A,TRUE,"COMPRAS";#N/A,#N/A,TRUE,"DIRECCION";#N/A,#N/A,TRUE,"RESUMEN"}</definedName>
    <definedName name="DWPRICE" hidden="1">#REF!</definedName>
    <definedName name="dxfgg" hidden="1">{"via1",#N/A,TRUE,"general";"via2",#N/A,TRUE,"general";"via3",#N/A,TRUE,"general"}</definedName>
    <definedName name="e3e33" hidden="1">{"via1",#N/A,TRUE,"general";"via2",#N/A,TRUE,"general";"via3",#N/A,TRUE,"general"}</definedName>
    <definedName name="EDEDWSWQA" hidden="1">{"TAB1",#N/A,TRUE,"GENERAL";"TAB2",#N/A,TRUE,"GENERAL";"TAB3",#N/A,TRUE,"GENERAL";"TAB4",#N/A,TRUE,"GENERAL";"TAB5",#N/A,TRUE,"GENERAL"}</definedName>
    <definedName name="edgfhmn" hidden="1">{"via1",#N/A,TRUE,"general";"via2",#N/A,TRUE,"general";"via3",#N/A,TRUE,"general"}</definedName>
    <definedName name="eeedfr" hidden="1">{"TAB1",#N/A,TRUE,"GENERAL";"TAB2",#N/A,TRUE,"GENERAL";"TAB3",#N/A,TRUE,"GENERAL";"TAB4",#N/A,TRUE,"GENERAL";"TAB5",#N/A,TRUE,"GENERAL"}</definedName>
    <definedName name="eeeeer" hidden="1">{"TAB1",#N/A,TRUE,"GENERAL";"TAB2",#N/A,TRUE,"GENERAL";"TAB3",#N/A,TRUE,"GENERAL";"TAB4",#N/A,TRUE,"GENERAL";"TAB5",#N/A,TRUE,"GENERAL"}</definedName>
    <definedName name="eeerfd" hidden="1">{"via1",#N/A,TRUE,"general";"via2",#N/A,TRUE,"general";"via3",#N/A,TRUE,"general"}</definedName>
    <definedName name="efef" hidden="1">{"TAB1",#N/A,TRUE,"GENERAL";"TAB2",#N/A,TRUE,"GENERAL";"TAB3",#N/A,TRUE,"GENERAL";"TAB4",#N/A,TRUE,"GENERAL";"TAB5",#N/A,TRUE,"GENERAL"}</definedName>
    <definedName name="efer" hidden="1">{"via1",#N/A,TRUE,"general";"via2",#N/A,TRUE,"general";"via3",#N/A,TRUE,"general"}</definedName>
    <definedName name="egeg" hidden="1">{"TAB1",#N/A,TRUE,"GENERAL";"TAB2",#N/A,TRUE,"GENERAL";"TAB3",#N/A,TRUE,"GENERAL";"TAB4",#N/A,TRUE,"GENERAL";"TAB5",#N/A,TRUE,"GENERAL"}</definedName>
    <definedName name="egtrgthrt" hidden="1">{"TAB1",#N/A,TRUE,"GENERAL";"TAB2",#N/A,TRUE,"GENERAL";"TAB3",#N/A,TRUE,"GENERAL";"TAB4",#N/A,TRUE,"GENERAL";"TAB5",#N/A,TRUE,"GENERAL"}</definedName>
    <definedName name="ejbd84" hidden="1">{#N/A,#N/A,TRUE,"1842CWN0"}</definedName>
    <definedName name="ekc" hidden="1">{#N/A,#N/A,TRUE,"INGENIERIA";#N/A,#N/A,TRUE,"COMPRAS";#N/A,#N/A,TRUE,"DIRECCION";#N/A,#N/A,TRUE,"RESUMEN"}</definedName>
    <definedName name="Elec" localSheetId="33" hidden="1">{#N/A,#N/A,TRUE,"0001";#N/A,#N/A,TRUE,"0002";#N/A,#N/A,TRUE,"0003";#N/A,#N/A,TRUE,"0004";#N/A,#N/A,TRUE,"0005";#N/A,#N/A,TRUE,"0006";#N/A,#N/A,TRUE,"0007";#N/A,#N/A,TRUE,"0008";#N/A,#N/A,TRUE,"0009";#N/A,#N/A,TRUE,"0010"}</definedName>
    <definedName name="Elec" hidden="1">{#N/A,#N/A,TRUE,"0001";#N/A,#N/A,TRUE,"0002";#N/A,#N/A,TRUE,"0003";#N/A,#N/A,TRUE,"0004";#N/A,#N/A,TRUE,"0005";#N/A,#N/A,TRUE,"0006";#N/A,#N/A,TRUE,"0007";#N/A,#N/A,TRUE,"0008";#N/A,#N/A,TRUE,"0009";#N/A,#N/A,TRUE,"0010"}</definedName>
    <definedName name="ElectricoPV2" localSheetId="33" hidden="1">{"via1",#N/A,TRUE,"general";"via2",#N/A,TRUE,"general";"via3",#N/A,TRUE,"general"}</definedName>
    <definedName name="ElectricoPV2" hidden="1">{"via1",#N/A,TRUE,"general";"via2",#N/A,TRUE,"general";"via3",#N/A,TRUE,"general"}</definedName>
    <definedName name="Electricos" localSheetId="33" hidden="1">{"AURES1",#N/A,FALSE,"GENERAL";"AURES2",#N/A,FALSE,"GENERAL";"AURES3",#N/A,FALSE,"GENERAL";"AURES4",#N/A,FALSE,"GENERAL";"AURES5",#N/A,FALSE,"GENERAL";"AURES6",#N/A,FALSE,"GENERAL";"AURES7",#N/A,FALSE,"GENERAL"}</definedName>
    <definedName name="Electricos" hidden="1">{"AURES1",#N/A,FALSE,"GENERAL";"AURES2",#N/A,FALSE,"GENERAL";"AURES3",#N/A,FALSE,"GENERAL";"AURES4",#N/A,FALSE,"GENERAL";"AURES5",#N/A,FALSE,"GENERAL";"AURES6",#N/A,FALSE,"GENERAL";"AURES7",#N/A,FALSE,"GENERAL"}</definedName>
    <definedName name="Ensayo" localSheetId="33" hidden="1">{"AURES1",#N/A,TRUE,"GENERAL";"AURES2",#N/A,TRUE,"GENERAL";"AURES3",#N/A,TRUE,"GENERAL";"AURES4",#N/A,TRUE,"GENERAL";"AURES5",#N/A,TRUE,"GENERAL";"AURES6",#N/A,TRUE,"GENERAL";"AURES7",#N/A,TRUE,"GENERAL"}</definedName>
    <definedName name="Ensayo" hidden="1">{"AURES1",#N/A,TRUE,"GENERAL";"AURES2",#N/A,TRUE,"GENERAL";"AURES3",#N/A,TRUE,"GENERAL";"AURES4",#N/A,TRUE,"GENERAL";"AURES5",#N/A,TRUE,"GENERAL";"AURES6",#N/A,TRUE,"GENERAL";"AURES7",#N/A,TRUE,"GENERAL"}</definedName>
    <definedName name="eqw" hidden="1">{"via1",#N/A,TRUE,"general";"via2",#N/A,TRUE,"general";"via3",#N/A,TRUE,"general"}</definedName>
    <definedName name="erfg" hidden="1">{#N/A,#N/A,FALSE,"Hoja1";#N/A,#N/A,FALSE,"Hoja2"}</definedName>
    <definedName name="erg" hidden="1">{"TAB1",#N/A,TRUE,"GENERAL";"TAB2",#N/A,TRUE,"GENERAL";"TAB3",#N/A,TRUE,"GENERAL";"TAB4",#N/A,TRUE,"GENERAL";"TAB5",#N/A,TRUE,"GENERAL"}</definedName>
    <definedName name="erger" hidden="1">{"via1",#N/A,TRUE,"general";"via2",#N/A,TRUE,"general";"via3",#N/A,TRUE,"general"}</definedName>
    <definedName name="ergerg" hidden="1">{"via1",#N/A,TRUE,"general";"via2",#N/A,TRUE,"general";"via3",#N/A,TRUE,"general"}</definedName>
    <definedName name="ergfegr" hidden="1">{"via1",#N/A,TRUE,"general";"via2",#N/A,TRUE,"general";"via3",#N/A,TRUE,"general"}</definedName>
    <definedName name="ergge" hidden="1">{"TAB1",#N/A,TRUE,"GENERAL";"TAB2",#N/A,TRUE,"GENERAL";"TAB3",#N/A,TRUE,"GENERAL";"TAB4",#N/A,TRUE,"GENERAL";"TAB5",#N/A,TRUE,"GENERAL"}</definedName>
    <definedName name="erggewg" hidden="1">{"via1",#N/A,TRUE,"general";"via2",#N/A,TRUE,"general";"via3",#N/A,TRUE,"general"}</definedName>
    <definedName name="ergreg" hidden="1">{"TAB1",#N/A,TRUE,"GENERAL";"TAB2",#N/A,TRUE,"GENERAL";"TAB3",#N/A,TRUE,"GENERAL";"TAB4",#N/A,TRUE,"GENERAL";"TAB5",#N/A,TRUE,"GENERAL"}</definedName>
    <definedName name="ergregerg" hidden="1">{"via1",#N/A,TRUE,"general";"via2",#N/A,TRUE,"general";"via3",#N/A,TRUE,"general"}</definedName>
    <definedName name="ergrg" hidden="1">{"TAB1",#N/A,TRUE,"GENERAL";"TAB2",#N/A,TRUE,"GENERAL";"TAB3",#N/A,TRUE,"GENERAL";"TAB4",#N/A,TRUE,"GENERAL";"TAB5",#N/A,TRUE,"GENERAL"}</definedName>
    <definedName name="ergweg" hidden="1">{"TAB1",#N/A,TRUE,"GENERAL";"TAB2",#N/A,TRUE,"GENERAL";"TAB3",#N/A,TRUE,"GENERAL";"TAB4",#N/A,TRUE,"GENERAL";"TAB5",#N/A,TRUE,"GENERAL"}</definedName>
    <definedName name="ergwreg" hidden="1">{"via1",#N/A,TRUE,"general";"via2",#N/A,TRUE,"general";"via3",#N/A,TRUE,"general"}</definedName>
    <definedName name="erheyh" hidden="1">{"TAB1",#N/A,TRUE,"GENERAL";"TAB2",#N/A,TRUE,"GENERAL";"TAB3",#N/A,TRUE,"GENERAL";"TAB4",#N/A,TRUE,"GENERAL";"TAB5",#N/A,TRUE,"GENERAL"}</definedName>
    <definedName name="eririutriuthd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ert" hidden="1">{"via1",#N/A,TRUE,"general";"via2",#N/A,TRUE,"general";"via3",#N/A,TRUE,"general"}</definedName>
    <definedName name="erte" hidden="1">{"via1",#N/A,TRUE,"general";"via2",#N/A,TRUE,"general";"via3",#N/A,TRUE,"general"}</definedName>
    <definedName name="erter" hidden="1">{"TAB1",#N/A,TRUE,"GENERAL";"TAB2",#N/A,TRUE,"GENERAL";"TAB3",#N/A,TRUE,"GENERAL";"TAB4",#N/A,TRUE,"GENERAL";"TAB5",#N/A,TRUE,"GENERAL"}</definedName>
    <definedName name="ertert" hidden="1">{"via1",#N/A,TRUE,"general";"via2",#N/A,TRUE,"general";"via3",#N/A,TRUE,"general"}</definedName>
    <definedName name="ertgyhik" hidden="1">{"TAB1",#N/A,TRUE,"GENERAL";"TAB2",#N/A,TRUE,"GENERAL";"TAB3",#N/A,TRUE,"GENERAL";"TAB4",#N/A,TRUE,"GENERAL";"TAB5",#N/A,TRUE,"GENERAL"}</definedName>
    <definedName name="ertreb" hidden="1">{"via1",#N/A,TRUE,"general";"via2",#N/A,TRUE,"general";"via3",#N/A,TRUE,"general"}</definedName>
    <definedName name="ertret" hidden="1">{"TAB1",#N/A,TRUE,"GENERAL";"TAB2",#N/A,TRUE,"GENERAL";"TAB3",#N/A,TRUE,"GENERAL";"TAB4",#N/A,TRUE,"GENERAL";"TAB5",#N/A,TRUE,"GENERAL"}</definedName>
    <definedName name="erttret" hidden="1">{"via1",#N/A,TRUE,"general";"via2",#N/A,TRUE,"general";"via3",#N/A,TRUE,"general"}</definedName>
    <definedName name="ertuiy" hidden="1">{"via1",#N/A,TRUE,"general";"via2",#N/A,TRUE,"general";"via3",#N/A,TRUE,"general"}</definedName>
    <definedName name="ertwert" hidden="1">{"TAB1",#N/A,TRUE,"GENERAL";"TAB2",#N/A,TRUE,"GENERAL";"TAB3",#N/A,TRUE,"GENERAL";"TAB4",#N/A,TRUE,"GENERAL";"TAB5",#N/A,TRUE,"GENERAL"}</definedName>
    <definedName name="eru" hidden="1">{"TAB1",#N/A,TRUE,"GENERAL";"TAB2",#N/A,TRUE,"GENERAL";"TAB3",#N/A,TRUE,"GENERAL";"TAB4",#N/A,TRUE,"GENERAL";"TAB5",#N/A,TRUE,"GENERAL"}</definedName>
    <definedName name="ERV" hidden="1">{"via1",#N/A,TRUE,"general";"via2",#N/A,TRUE,"general";"via3",#N/A,TRUE,"general"}</definedName>
    <definedName name="erware" hidden="1">{"via1",#N/A,TRUE,"general";"via2",#N/A,TRUE,"general";"via3",#N/A,TRUE,"general"}</definedName>
    <definedName name="ERWER" hidden="1">{"via1",#N/A,TRUE,"general";"via2",#N/A,TRUE,"general";"via3",#N/A,TRUE,"general"}</definedName>
    <definedName name="erwertd" hidden="1">{"TAB1",#N/A,TRUE,"GENERAL";"TAB2",#N/A,TRUE,"GENERAL";"TAB3",#N/A,TRUE,"GENERAL";"TAB4",#N/A,TRUE,"GENERAL";"TAB5",#N/A,TRUE,"GENERAL"}</definedName>
    <definedName name="erwr" hidden="1">{"TAB1",#N/A,TRUE,"GENERAL";"TAB2",#N/A,TRUE,"GENERAL";"TAB3",#N/A,TRUE,"GENERAL";"TAB4",#N/A,TRUE,"GENERAL";"TAB5",#N/A,TRUE,"GENERAL"}</definedName>
    <definedName name="ERWRL" hidden="1">{"via1",#N/A,TRUE,"general";"via2",#N/A,TRUE,"general";"via3",#N/A,TRUE,"general"}</definedName>
    <definedName name="ery" hidden="1">{"via1",#N/A,TRUE,"general";"via2",#N/A,TRUE,"general";"via3",#N/A,TRUE,"general"}</definedName>
    <definedName name="eryhd" hidden="1">{"via1",#N/A,TRUE,"general";"via2",#N/A,TRUE,"general";"via3",#N/A,TRUE,"general"}</definedName>
    <definedName name="eryhdf" hidden="1">{"TAB1",#N/A,TRUE,"GENERAL";"TAB2",#N/A,TRUE,"GENERAL";"TAB3",#N/A,TRUE,"GENERAL";"TAB4",#N/A,TRUE,"GENERAL";"TAB5",#N/A,TRUE,"GENERAL"}</definedName>
    <definedName name="eryhk" hidden="1">{"TAB1",#N/A,TRUE,"GENERAL";"TAB2",#N/A,TRUE,"GENERAL";"TAB3",#N/A,TRUE,"GENERAL";"TAB4",#N/A,TRUE,"GENERAL";"TAB5",#N/A,TRUE,"GENERAL"}</definedName>
    <definedName name="eryhrf" hidden="1">{"TAB1",#N/A,TRUE,"GENERAL";"TAB2",#N/A,TRUE,"GENERAL";"TAB3",#N/A,TRUE,"GENERAL";"TAB4",#N/A,TRUE,"GENERAL";"TAB5",#N/A,TRUE,"GENERAL"}</definedName>
    <definedName name="eryre" hidden="1">{"TAB1",#N/A,TRUE,"GENERAL";"TAB2",#N/A,TRUE,"GENERAL";"TAB3",#N/A,TRUE,"GENERAL";"TAB4",#N/A,TRUE,"GENERAL";"TAB5",#N/A,TRUE,"GENERAL"}</definedName>
    <definedName name="erytd" hidden="1">{"via1",#N/A,TRUE,"general";"via2",#N/A,TRUE,"general";"via3",#N/A,TRUE,"general"}</definedName>
    <definedName name="eryty" hidden="1">{"via1",#N/A,TRUE,"general";"via2",#N/A,TRUE,"general";"via3",#N/A,TRUE,"general"}</definedName>
    <definedName name="eryy" hidden="1">{"via1",#N/A,TRUE,"general";"via2",#N/A,TRUE,"general";"via3",#N/A,TRUE,"general"}</definedName>
    <definedName name="ESTRUCTURA" hidden="1">{#N/A,#N/A,TRUE,"INGENIERIA";#N/A,#N/A,TRUE,"COMPRAS";#N/A,#N/A,TRUE,"DIRECCION";#N/A,#N/A,TRUE,"RESUMEN"}</definedName>
    <definedName name="ESTRUCTURA_1" hidden="1">{#N/A,#N/A,TRUE,"INGENIERIA";#N/A,#N/A,TRUE,"COMPRAS";#N/A,#N/A,TRUE,"DIRECCION";#N/A,#N/A,TRUE,"RESUMEN"}</definedName>
    <definedName name="ESTRUCTURA_2" hidden="1">{#N/A,#N/A,TRUE,"INGENIERIA";#N/A,#N/A,TRUE,"COMPRAS";#N/A,#N/A,TRUE,"DIRECCION";#N/A,#N/A,TRUE,"RESUMEN"}</definedName>
    <definedName name="etertgg" hidden="1">{"via1",#N/A,TRUE,"general";"via2",#N/A,TRUE,"general";"via3",#N/A,TRUE,"general"}</definedName>
    <definedName name="etertt" hidden="1">{#N/A,#N/A,TRUE,"1842CWN0"}</definedName>
    <definedName name="etewt" hidden="1">{"TAB1",#N/A,TRUE,"GENERAL";"TAB2",#N/A,TRUE,"GENERAL";"TAB3",#N/A,TRUE,"GENERAL";"TAB4",#N/A,TRUE,"GENERAL";"TAB5",#N/A,TRUE,"GENERAL"}</definedName>
    <definedName name="etu" hidden="1">{"via1",#N/A,TRUE,"general";"via2",#N/A,TRUE,"general";"via3",#N/A,TRUE,"general"}</definedName>
    <definedName name="etueh" hidden="1">{"via1",#N/A,TRUE,"general";"via2",#N/A,TRUE,"general";"via3",#N/A,TRUE,"general"}</definedName>
    <definedName name="etyty" hidden="1">{"via1",#N/A,TRUE,"general";"via2",#N/A,TRUE,"general";"via3",#N/A,TRUE,"general"}</definedName>
    <definedName name="etyu" hidden="1">{"TAB1",#N/A,TRUE,"GENERAL";"TAB2",#N/A,TRUE,"GENERAL";"TAB3",#N/A,TRUE,"GENERAL";"TAB4",#N/A,TRUE,"GENERAL";"TAB5",#N/A,TRUE,"GENERAL"}</definedName>
    <definedName name="eu" hidden="1">{"via1",#N/A,TRUE,"general";"via2",#N/A,TRUE,"general";"via3",#N/A,TRUE,"general"}</definedName>
    <definedName name="eut" hidden="1">{"via1",#N/A,TRUE,"general";"via2",#N/A,TRUE,"general";"via3",#N/A,TRUE,"general"}</definedName>
    <definedName name="euyt" hidden="1">{"TAB1",#N/A,TRUE,"GENERAL";"TAB2",#N/A,TRUE,"GENERAL";"TAB3",#N/A,TRUE,"GENERAL";"TAB4",#N/A,TRUE,"GENERAL";"TAB5",#N/A,TRUE,"GENERAL"}</definedName>
    <definedName name="ewegt" hidden="1">{"TAB1",#N/A,TRUE,"GENERAL";"TAB2",#N/A,TRUE,"GENERAL";"TAB3",#N/A,TRUE,"GENERAL";"TAB4",#N/A,TRUE,"GENERAL";"TAB5",#N/A,TRUE,"GENERAL"}</definedName>
    <definedName name="ewfewfg" hidden="1">{"TAB1",#N/A,TRUE,"GENERAL";"TAB2",#N/A,TRUE,"GENERAL";"TAB3",#N/A,TRUE,"GENERAL";"TAB4",#N/A,TRUE,"GENERAL";"TAB5",#N/A,TRUE,"GENERAL"}</definedName>
    <definedName name="ewre" hidden="1">{"TAB1",#N/A,TRUE,"GENERAL";"TAB2",#N/A,TRUE,"GENERAL";"TAB3",#N/A,TRUE,"GENERAL";"TAB4",#N/A,TRUE,"GENERAL";"TAB5",#N/A,TRUE,"GENERAL"}</definedName>
    <definedName name="ewrewf" hidden="1">{"TAB1",#N/A,TRUE,"GENERAL";"TAB2",#N/A,TRUE,"GENERAL";"TAB3",#N/A,TRUE,"GENERAL";"TAB4",#N/A,TRUE,"GENERAL";"TAB5",#N/A,TRUE,"GENERAL"}</definedName>
    <definedName name="ewrr" hidden="1">{"TAB1",#N/A,TRUE,"GENERAL";"TAB2",#N/A,TRUE,"GENERAL";"TAB3",#N/A,TRUE,"GENERAL";"TAB4",#N/A,TRUE,"GENERAL";"TAB5",#N/A,TRUE,"GENERAL"}</definedName>
    <definedName name="ewrt" hidden="1">{"TAB1",#N/A,TRUE,"GENERAL";"TAB2",#N/A,TRUE,"GENERAL";"TAB3",#N/A,TRUE,"GENERAL";"TAB4",#N/A,TRUE,"GENERAL";"TAB5",#N/A,TRUE,"GENERAL"}</definedName>
    <definedName name="ewrwer" hidden="1">{"TAB1",#N/A,TRUE,"GENERAL";"TAB2",#N/A,TRUE,"GENERAL";"TAB3",#N/A,TRUE,"GENERAL";"TAB4",#N/A,TRUE,"GENERAL";"TAB5",#N/A,TRUE,"GENERAL"}</definedName>
    <definedName name="EX" localSheetId="1" hidden="1">#REF!</definedName>
    <definedName name="EX" hidden="1">#REF!</definedName>
    <definedName name="EX_1" localSheetId="1" hidden="1">#REF!</definedName>
    <definedName name="EX_1" hidden="1">#REF!</definedName>
    <definedName name="EXCAVACION" localSheetId="2" hidden="1">#REF!</definedName>
    <definedName name="EXCAVACION" localSheetId="3" hidden="1">#REF!</definedName>
    <definedName name="EXCAVACION" localSheetId="4" hidden="1">#REF!</definedName>
    <definedName name="EXCAVACION" localSheetId="5" hidden="1">#REF!</definedName>
    <definedName name="EXCAVACION" localSheetId="6" hidden="1">#REF!</definedName>
    <definedName name="EXCAVACION" localSheetId="7" hidden="1">#REF!</definedName>
    <definedName name="EXCAVACION" localSheetId="8" hidden="1">#REF!</definedName>
    <definedName name="EXCAVACION" localSheetId="9" hidden="1">#REF!</definedName>
    <definedName name="EXCAVACION" localSheetId="10" hidden="1">#REF!</definedName>
    <definedName name="EXCAVACION" localSheetId="11" hidden="1">#REF!</definedName>
    <definedName name="EXCAVACION" localSheetId="12" hidden="1">#REF!</definedName>
    <definedName name="EXCAVACION" localSheetId="13" hidden="1">#REF!</definedName>
    <definedName name="EXCAVACION" localSheetId="14" hidden="1">#REF!</definedName>
    <definedName name="EXCAVACION" localSheetId="15" hidden="1">#REF!</definedName>
    <definedName name="EXCAVACION" localSheetId="16" hidden="1">#REF!</definedName>
    <definedName name="EXCAVACION" localSheetId="17" hidden="1">#REF!</definedName>
    <definedName name="EXCAVACION" localSheetId="18" hidden="1">#REF!</definedName>
    <definedName name="EXCAVACION" localSheetId="19" hidden="1">#REF!</definedName>
    <definedName name="EXCAVACION" localSheetId="20" hidden="1">#REF!</definedName>
    <definedName name="EXCAVACION" localSheetId="21" hidden="1">#REF!</definedName>
    <definedName name="EXCAVACION" localSheetId="22" hidden="1">#REF!</definedName>
    <definedName name="EXCAVACION" localSheetId="23" hidden="1">#REF!</definedName>
    <definedName name="EXCAVACION" localSheetId="24" hidden="1">#REF!</definedName>
    <definedName name="EXCAVACION" localSheetId="25" hidden="1">#REF!</definedName>
    <definedName name="EXCAVACION" localSheetId="26" hidden="1">#REF!</definedName>
    <definedName name="EXCAVACION" localSheetId="27" hidden="1">#REF!</definedName>
    <definedName name="EXCAVACION" localSheetId="28" hidden="1">#REF!</definedName>
    <definedName name="EXCAVACION" hidden="1">#REF!</definedName>
    <definedName name="FAC" hidden="1">#REF!</definedName>
    <definedName name="fafdsaf" hidden="1">{"CONCABL1.1",#N/A,FALSE,"1.1.1a1.1.3 ACSR";"AISL1.2",#N/A,FALSE,"1.1.1a1.1.3 ACSR";"torr1.1.3",#N/A,FALSE,"1.1.1a1.1.3 ACSR";"cm1.2",#N/A,FALSE,"1.2 ACSR";"cm2.2",#N/A,FALSE,"1.2 ACSR";#N/A,#N/A,FALSE,"1.3 ACSR";#N/A,#N/A,FALSE,"2.1.1A2.1.3 ACAR";"ac2.1",#N/A,FALSE,"1.2 ACAR";"ac2.2",#N/A,FALSE,"1.2 ACAR";#N/A,#N/A,FALSE,"2.3 ACAR"}</definedName>
    <definedName name="fda" hidden="1">{"TAB1",#N/A,TRUE,"GENERAL";"TAB2",#N/A,TRUE,"GENERAL";"TAB3",#N/A,TRUE,"GENERAL";"TAB4",#N/A,TRUE,"GENERAL";"TAB5",#N/A,TRUE,"GENERAL"}</definedName>
    <definedName name="fdadsfa" hidden="1">{"PRES REHAB ARM-PER POR ITEMS  KM A KM",#N/A,TRUE,"Rehabilitacion Arm-Per"}</definedName>
    <definedName name="fdbjp" hidden="1">{"TAB1",#N/A,TRUE,"GENERAL";"TAB2",#N/A,TRUE,"GENERAL";"TAB3",#N/A,TRUE,"GENERAL";"TAB4",#N/A,TRUE,"GENERAL";"TAB5",#N/A,TRUE,"GENERAL"}</definedName>
    <definedName name="fdf" hidden="1">{"TAB1",#N/A,TRUE,"GENERAL";"TAB2",#N/A,TRUE,"GENERAL";"TAB3",#N/A,TRUE,"GENERAL";"TAB4",#N/A,TRUE,"GENERAL";"TAB5",#N/A,TRUE,"GENERAL"}</definedName>
    <definedName name="fdg" hidden="1">{"via1",#N/A,TRUE,"general";"via2",#N/A,TRUE,"general";"via3",#N/A,TRUE,"general"}</definedName>
    <definedName name="FDGD" hidden="1">{"TAB1",#N/A,TRUE,"GENERAL";"TAB2",#N/A,TRUE,"GENERAL";"TAB3",#N/A,TRUE,"GENERAL";"TAB4",#N/A,TRUE,"GENERAL";"TAB5",#N/A,TRUE,"GENERAL"}</definedName>
    <definedName name="FDGFDBBP" hidden="1">{"TAB1",#N/A,TRUE,"GENERAL";"TAB2",#N/A,TRUE,"GENERAL";"TAB3",#N/A,TRUE,"GENERAL";"TAB4",#N/A,TRUE,"GENERAL";"TAB5",#N/A,TRUE,"GENERAL"}</definedName>
    <definedName name="fdh" hidden="1">{"TAB1",#N/A,TRUE,"GENERAL";"TAB2",#N/A,TRUE,"GENERAL";"TAB3",#N/A,TRUE,"GENERAL";"TAB4",#N/A,TRUE,"GENERAL";"TAB5",#N/A,TRUE,"GENERAL"}</definedName>
    <definedName name="fdsf" hidden="1">{"TAB1",#N/A,TRUE,"GENERAL";"TAB2",#N/A,TRUE,"GENERAL";"TAB3",#N/A,TRUE,"GENERAL";"TAB4",#N/A,TRUE,"GENERAL";"TAB5",#N/A,TRUE,"GENERAL"}</definedName>
    <definedName name="fdsfds" hidden="1">{"TAB1",#N/A,TRUE,"GENERAL";"TAB2",#N/A,TRUE,"GENERAL";"TAB3",#N/A,TRUE,"GENERAL";"TAB4",#N/A,TRUE,"GENERAL";"TAB5",#N/A,TRUE,"GENERAL"}</definedName>
    <definedName name="fdsfdsf" hidden="1">{"via1",#N/A,TRUE,"general";"via2",#N/A,TRUE,"general";"via3",#N/A,TRUE,"general"}</definedName>
    <definedName name="fdsgfds" hidden="1">{"via1",#N/A,TRUE,"general";"via2",#N/A,TRUE,"general";"via3",#N/A,TRUE,"general"}</definedName>
    <definedName name="fdsgsdfu" hidden="1">{"TAB1",#N/A,TRUE,"GENERAL";"TAB2",#N/A,TRUE,"GENERAL";"TAB3",#N/A,TRUE,"GENERAL";"TAB4",#N/A,TRUE,"GENERAL";"TAB5",#N/A,TRUE,"GENERAL"}</definedName>
    <definedName name="FDSIO" hidden="1">{"TAB1",#N/A,TRUE,"GENERAL";"TAB2",#N/A,TRUE,"GENERAL";"TAB3",#N/A,TRUE,"GENERAL";"TAB4",#N/A,TRUE,"GENERAL";"TAB5",#N/A,TRUE,"GENERAL"}</definedName>
    <definedName name="FDSS" hidden="1">{"CONCABL1.1",#N/A,FALSE,"1.1.1a1.1.3 ACSR";"AISL1.2",#N/A,FALSE,"1.1.1a1.1.3 ACSR";"torr1.1.3",#N/A,FALSE,"1.1.1a1.1.3 ACSR";"cm1.2",#N/A,FALSE,"1.2 ACSR";"cm2.2",#N/A,FALSE,"1.2 ACSR";#N/A,#N/A,FALSE,"1.3 ACSR";#N/A,#N/A,FALSE,"2.1.1A2.1.3 ACAR";"ac2.1",#N/A,FALSE,"1.2 ACAR";"ac2.2",#N/A,FALSE,"1.2 ACAR";#N/A,#N/A,FALSE,"2.3 ACAR"}</definedName>
    <definedName name="ferfer" hidden="1">{"via1",#N/A,TRUE,"general";"via2",#N/A,TRUE,"general";"via3",#N/A,TRUE,"general"}</definedName>
    <definedName name="fff" hidden="1">{"via1",#N/A,TRUE,"general";"via2",#N/A,TRUE,"general";"via3",#N/A,TRUE,"general"}</definedName>
    <definedName name="ffff" hidden="1">{"CONCABL1.1",#N/A,FALSE,"1.1.1a1.1.3 ACSR";"AISL1.2",#N/A,FALSE,"1.1.1a1.1.3 ACSR";"torr1.1.3",#N/A,FALSE,"1.1.1a1.1.3 ACSR";"cm1.2",#N/A,FALSE,"1.2 ACSR";"cm2.2",#N/A,FALSE,"1.2 ACSR";#N/A,#N/A,FALSE,"1.3 ACSR";#N/A,#N/A,FALSE,"2.1.1A2.1.3 ACAR";"ac2.1",#N/A,FALSE,"1.2 ACAR";"ac2.2",#N/A,FALSE,"1.2 ACAR";#N/A,#N/A,FALSE,"2.3 ACAR"}</definedName>
    <definedName name="ffffd" hidden="1">{"via1",#N/A,TRUE,"general";"via2",#N/A,TRUE,"general";"via3",#N/A,TRUE,"general"}</definedName>
    <definedName name="fffffft" hidden="1">{"TAB1",#N/A,TRUE,"GENERAL";"TAB2",#N/A,TRUE,"GENERAL";"TAB3",#N/A,TRUE,"GENERAL";"TAB4",#N/A,TRUE,"GENERAL";"TAB5",#N/A,TRUE,"GENERAL"}</definedName>
    <definedName name="fffffik" hidden="1">{"TAB1",#N/A,TRUE,"GENERAL";"TAB2",#N/A,TRUE,"GENERAL";"TAB3",#N/A,TRUE,"GENERAL";"TAB4",#N/A,TRUE,"GENERAL";"TAB5",#N/A,TRUE,"GENERAL"}</definedName>
    <definedName name="fffffj" hidden="1">{"TAB1",#N/A,TRUE,"GENERAL";"TAB2",#N/A,TRUE,"GENERAL";"TAB3",#N/A,TRUE,"GENERAL";"TAB4",#N/A,TRUE,"GENERAL";"TAB5",#N/A,TRUE,"GENERAL"}</definedName>
    <definedName name="ffffrd" hidden="1">{"via1",#N/A,TRUE,"general";"via2",#N/A,TRUE,"general";"via3",#N/A,TRUE,"general"}</definedName>
    <definedName name="ffffy" hidden="1">{"TAB1",#N/A,TRUE,"GENERAL";"TAB2",#N/A,TRUE,"GENERAL";"TAB3",#N/A,TRUE,"GENERAL";"TAB4",#N/A,TRUE,"GENERAL";"TAB5",#N/A,TRUE,"GENERAL"}</definedName>
    <definedName name="fffrfr" hidden="1">{"TAB1",#N/A,TRUE,"GENERAL";"TAB2",#N/A,TRUE,"GENERAL";"TAB3",#N/A,TRUE,"GENERAL";"TAB4",#N/A,TRUE,"GENERAL";"TAB5",#N/A,TRUE,"GENERAL"}</definedName>
    <definedName name="fffs" hidden="1">{"TAB1",#N/A,TRUE,"GENERAL";"TAB2",#N/A,TRUE,"GENERAL";"TAB3",#N/A,TRUE,"GENERAL";"TAB4",#N/A,TRUE,"GENERAL";"TAB5",#N/A,TRUE,"GENERAL"}</definedName>
    <definedName name="ffgh" hidden="1">{#N/A,#N/A,TRUE,"1842CWN0"}</definedName>
    <definedName name="ffnkl" hidden="1">{#N/A,#N/A,TRUE,"INGENIERIA";#N/A,#N/A,TRUE,"COMPRAS";#N/A,#N/A,TRUE,"DIRECCION";#N/A,#N/A,TRUE,"RESUMEN"}</definedName>
    <definedName name="fgbas" hidden="1">{#N/A,#N/A,TRUE,"INGENIERIA";#N/A,#N/A,TRUE,"COMPRAS";#N/A,#N/A,TRUE,"DIRECCION";#N/A,#N/A,TRUE,"RESUMEN"}</definedName>
    <definedName name="fgdfg" hidden="1">{"TAB1",#N/A,TRUE,"GENERAL";"TAB2",#N/A,TRUE,"GENERAL";"TAB3",#N/A,TRUE,"GENERAL";"TAB4",#N/A,TRUE,"GENERAL";"TAB5",#N/A,TRUE,"GENERAL"}</definedName>
    <definedName name="fgdfsgr" hidden="1">{"via1",#N/A,TRUE,"general";"via2",#N/A,TRUE,"general";"via3",#N/A,TRUE,"general"}</definedName>
    <definedName name="fgdsfg" hidden="1">{"TAB1",#N/A,TRUE,"GENERAL";"TAB2",#N/A,TRUE,"GENERAL";"TAB3",#N/A,TRUE,"GENERAL";"TAB4",#N/A,TRUE,"GENERAL";"TAB5",#N/A,TRUE,"GENERAL"}</definedName>
    <definedName name="FGFDH" hidden="1">{"via1",#N/A,TRUE,"general";"via2",#N/A,TRUE,"general";"via3",#N/A,TRUE,"general"}</definedName>
    <definedName name="fgghhj" hidden="1">{"via1",#N/A,TRUE,"general";"via2",#N/A,TRUE,"general";"via3",#N/A,TRUE,"general"}</definedName>
    <definedName name="FGHFBC" hidden="1">{"via1",#N/A,TRUE,"general";"via2",#N/A,TRUE,"general";"via3",#N/A,TRUE,"general"}</definedName>
    <definedName name="fghfg" hidden="1">{"TAB1",#N/A,TRUE,"GENERAL";"TAB2",#N/A,TRUE,"GENERAL";"TAB3",#N/A,TRUE,"GENERAL";"TAB4",#N/A,TRUE,"GENERAL";"TAB5",#N/A,TRUE,"GENERAL"}</definedName>
    <definedName name="fghfgh" hidden="1">{"via1",#N/A,TRUE,"general";"via2",#N/A,TRUE,"general";"via3",#N/A,TRUE,"general"}</definedName>
    <definedName name="FGHFW" hidden="1">{"via1",#N/A,TRUE,"general";"via2",#N/A,TRUE,"general";"via3",#N/A,TRUE,"general"}</definedName>
    <definedName name="fghhh" hidden="1">{"TAB1",#N/A,TRUE,"GENERAL";"TAB2",#N/A,TRUE,"GENERAL";"TAB3",#N/A,TRUE,"GENERAL";"TAB4",#N/A,TRUE,"GENERAL";"TAB5",#N/A,TRUE,"GENERAL"}</definedName>
    <definedName name="fghsfgh" hidden="1">{"via1",#N/A,TRUE,"general";"via2",#N/A,TRUE,"general";"via3",#N/A,TRUE,"general"}</definedName>
    <definedName name="fght" hidden="1">{"TAB1",#N/A,TRUE,"GENERAL";"TAB2",#N/A,TRUE,"GENERAL";"TAB3",#N/A,TRUE,"GENERAL";"TAB4",#N/A,TRUE,"GENERAL";"TAB5",#N/A,TRUE,"GENERAL"}</definedName>
    <definedName name="fgjgryi" hidden="1">{"TAB1",#N/A,TRUE,"GENERAL";"TAB2",#N/A,TRUE,"GENERAL";"TAB3",#N/A,TRUE,"GENERAL";"TAB4",#N/A,TRUE,"GENERAL";"TAB5",#N/A,TRUE,"GENERAL"}</definedName>
    <definedName name="fgjk" hidden="1">{#N/A,#N/A,TRUE,"INGENIERIA";#N/A,#N/A,TRUE,"COMPRAS";#N/A,#N/A,TRUE,"DIRECCION";#N/A,#N/A,TRUE,"RESUMEN"}</definedName>
    <definedName name="fgs" hidden="1">{#N/A,#N/A,TRUE,"1842CWN0"}</definedName>
    <definedName name="fgyj" hidden="1">{"CONCABL1.1",#N/A,FALSE,"1.1.1a1.1.3 ACSR";"AISL1.2",#N/A,FALSE,"1.1.1a1.1.3 ACSR";"torr1.1.3",#N/A,FALSE,"1.1.1a1.1.3 ACSR";"cm1.2",#N/A,FALSE,"1.2 ACSR";"cm2.2",#N/A,FALSE,"1.2 ACSR";#N/A,#N/A,FALSE,"1.3 ACSR";#N/A,#N/A,FALSE,"2.1.1A2.1.3 ACAR";"ac2.1",#N/A,FALSE,"1.2 ACAR";"ac2.2",#N/A,FALSE,"1.2 ACAR";#N/A,#N/A,FALSE,"2.3 ACAR"}</definedName>
    <definedName name="fhf" hidden="1">{#N/A,#N/A,TRUE,"1842CWN0"}</definedName>
    <definedName name="fhfg" hidden="1">{"TAB1",#N/A,TRUE,"GENERAL";"TAB2",#N/A,TRUE,"GENERAL";"TAB3",#N/A,TRUE,"GENERAL";"TAB4",#N/A,TRUE,"GENERAL";"TAB5",#N/A,TRUE,"GENERAL"}</definedName>
    <definedName name="fhfgh" hidden="1">{"via1",#N/A,TRUE,"general";"via2",#N/A,TRUE,"general";"via3",#N/A,TRUE,"general"}</definedName>
    <definedName name="fhg" localSheetId="0" hidden="1">{#N/A,#N/A,TRUE,"1842CWN0"}</definedName>
    <definedName name="fhg" hidden="1">{#N/A,#N/A,TRUE,"1842CWN0"}</definedName>
    <definedName name="fhg_1" hidden="1">{#N/A,#N/A,TRUE,"1842CWN0"}</definedName>
    <definedName name="fhg_2" hidden="1">{#N/A,#N/A,TRUE,"1842CWN0"}</definedName>
    <definedName name="fhgh" hidden="1">{"via1",#N/A,TRUE,"general";"via2",#N/A,TRUE,"general";"via3",#N/A,TRUE,"general"}</definedName>
    <definedName name="fhpltyunh" hidden="1">{"via1",#N/A,TRUE,"general";"via2",#N/A,TRUE,"general";"via3",#N/A,TRUE,"general"}</definedName>
    <definedName name="fill1" localSheetId="1" hidden="1">#REF!</definedName>
    <definedName name="fill1" hidden="1">#REF!</definedName>
    <definedName name="fjdkdk" hidden="1">{#N/A,#N/A,TRUE,"INGENIERIA";#N/A,#N/A,TRUE,"COMPRAS";#N/A,#N/A,TRUE,"DIRECCION";#N/A,#N/A,TRUE,"RESUMEN"}</definedName>
    <definedName name="flhg" hidden="1">{#N/A,#N/A,TRUE,"1842CWN0"}</definedName>
    <definedName name="fli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fple" hidden="1">{#N/A,#N/A,TRUE,"INGENIERIA";#N/A,#N/A,TRUE,"COMPRAS";#N/A,#N/A,TRUE,"DIRECCION";#N/A,#N/A,TRUE,"RESUMEN"}</definedName>
    <definedName name="frbgsd" hidden="1">{"TAB1",#N/A,TRUE,"GENERAL";"TAB2",#N/A,TRUE,"GENERAL";"TAB3",#N/A,TRUE,"GENERAL";"TAB4",#N/A,TRUE,"GENERAL";"TAB5",#N/A,TRUE,"GENERAL"}</definedName>
    <definedName name="frefr" hidden="1">{"via1",#N/A,TRUE,"general";"via2",#N/A,TRUE,"general";"via3",#N/A,TRUE,"general"}</definedName>
    <definedName name="frfa" hidden="1">{"via1",#N/A,TRUE,"general";"via2",#N/A,TRUE,"general";"via3",#N/A,TRUE,"general"}</definedName>
    <definedName name="frfr" hidden="1">{"TAB1",#N/A,TRUE,"GENERAL";"TAB2",#N/A,TRUE,"GENERAL";"TAB3",#N/A,TRUE,"GENERAL";"TAB4",#N/A,TRUE,"GENERAL";"TAB5",#N/A,TRUE,"GENERAL"}</definedName>
    <definedName name="ft" hidden="1">{#N/A,#N/A,TRUE,"INGENIERIA";#N/A,#N/A,TRUE,"COMPRAS";#N/A,#N/A,TRUE,"DIRECCION";#N/A,#N/A,TRUE,"RESUMEN"}</definedName>
    <definedName name="fvgh" hidden="1">{#N/A,#N/A,TRUE,"INGENIERIA";#N/A,#N/A,TRUE,"COMPRAS";#N/A,#N/A,TRUE,"DIRECCION";#N/A,#N/A,TRUE,"RESUMEN"}</definedName>
    <definedName name="fvghh" hidden="1">{#N/A,#N/A,TRUE,"1842CWN0"}</definedName>
    <definedName name="fvrj" hidden="1">{#N/A,#N/A,TRUE,"1842CWN0"}</definedName>
    <definedName name="fwff" hidden="1">{"via1",#N/A,TRUE,"general";"via2",#N/A,TRUE,"general";"via3",#N/A,TRUE,"general"}</definedName>
    <definedName name="fwwe" hidden="1">{"via1",#N/A,TRUE,"general";"via2",#N/A,TRUE,"general";"via3",#N/A,TRUE,"general"}</definedName>
    <definedName name="gba" hidden="1">{#N/A,#N/A,FALSE,"orthoflow";#N/A,#N/A,FALSE,"Miscelaneos";#N/A,#N/A,FALSE,"Instrumentacio";#N/A,#N/A,FALSE,"Electrico";#N/A,#N/A,FALSE,"Valv. Seguridad"}</definedName>
    <definedName name="gbac" hidden="1">{#N/A,#N/A,FALSE,"Estatico";#N/A,#N/A,FALSE,"Tuberia";#N/A,#N/A,FALSE,"Instrumentación";#N/A,#N/A,FALSE,"Mecanica";#N/A,#N/A,FALSE,"Electrico";#N/A,#N/A,FALSE,"Ofic.Civiles"}</definedName>
    <definedName name="gbbfghghj" hidden="1">{"TAB1",#N/A,TRUE,"GENERAL";"TAB2",#N/A,TRUE,"GENERAL";"TAB3",#N/A,TRUE,"GENERAL";"TAB4",#N/A,TRUE,"GENERAL";"TAB5",#N/A,TRUE,"GENERAL"}</definedName>
    <definedName name="gdt" hidden="1">{"TAB1",#N/A,TRUE,"GENERAL";"TAB2",#N/A,TRUE,"GENERAL";"TAB3",#N/A,TRUE,"GENERAL";"TAB4",#N/A,TRUE,"GENERAL";"TAB5",#N/A,TRUE,"GENERAL"}</definedName>
    <definedName name="geg" hidden="1">{"via1",#N/A,TRUE,"general";"via2",#N/A,TRUE,"general";"via3",#N/A,TRUE,"general"}</definedName>
    <definedName name="gerg" hidden="1">{"TAB1",#N/A,TRUE,"GENERAL";"TAB2",#N/A,TRUE,"GENERAL";"TAB3",#N/A,TRUE,"GENERAL";"TAB4",#N/A,TRUE,"GENERAL";"TAB5",#N/A,TRUE,"GENERAL"}</definedName>
    <definedName name="gerg54" hidden="1">{"via1",#N/A,TRUE,"general";"via2",#N/A,TRUE,"general";"via3",#N/A,TRUE,"general"}</definedName>
    <definedName name="gergew" hidden="1">{"TAB1",#N/A,TRUE,"GENERAL";"TAB2",#N/A,TRUE,"GENERAL";"TAB3",#N/A,TRUE,"GENERAL";"TAB4",#N/A,TRUE,"GENERAL";"TAB5",#N/A,TRUE,"GENERAL"}</definedName>
    <definedName name="gergw" hidden="1">{"TAB1",#N/A,TRUE,"GENERAL";"TAB2",#N/A,TRUE,"GENERAL";"TAB3",#N/A,TRUE,"GENERAL";"TAB4",#N/A,TRUE,"GENERAL";"TAB5",#N/A,TRUE,"GENERAL"}</definedName>
    <definedName name="gfd" hidden="1">{"TAB1",#N/A,TRUE,"GENERAL";"TAB2",#N/A,TRUE,"GENERAL";"TAB3",#N/A,TRUE,"GENERAL";"TAB4",#N/A,TRUE,"GENERAL";"TAB5",#N/A,TRUE,"GENERAL"}</definedName>
    <definedName name="gfdg" hidden="1">{"via1",#N/A,TRUE,"general";"via2",#N/A,TRUE,"general";"via3",#N/A,TRUE,"general"}</definedName>
    <definedName name="gffgfhhf" hidden="1">{#N/A,#N/A,TRUE,"INGENIERIA";#N/A,#N/A,TRUE,"COMPRAS";#N/A,#N/A,TRUE,"DIRECCION";#N/A,#N/A,TRUE,"RESUMEN"}</definedName>
    <definedName name="gfgfgr" hidden="1">{"via1",#N/A,TRUE,"general";"via2",#N/A,TRUE,"general";"via3",#N/A,TRUE,"general"}</definedName>
    <definedName name="gfhf" hidden="1">{"via1",#N/A,TRUE,"general";"via2",#N/A,TRUE,"general";"via3",#N/A,TRUE,"general"}</definedName>
    <definedName name="gfhfdh" hidden="1">{"TAB1",#N/A,TRUE,"GENERAL";"TAB2",#N/A,TRUE,"GENERAL";"TAB3",#N/A,TRUE,"GENERAL";"TAB4",#N/A,TRUE,"GENERAL";"TAB5",#N/A,TRUE,"GENERAL"}</definedName>
    <definedName name="gfhgfh" hidden="1">{"TAB1",#N/A,TRUE,"GENERAL";"TAB2",#N/A,TRUE,"GENERAL";"TAB3",#N/A,TRUE,"GENERAL";"TAB4",#N/A,TRUE,"GENERAL";"TAB5",#N/A,TRUE,"GENERAL"}</definedName>
    <definedName name="gfjhfdgj" hidden="1">{#N/A,#N/A,TRUE,"1842CWN0"}</definedName>
    <definedName name="GFJHGJ" hidden="1">{"TAB1",#N/A,TRUE,"GENERAL";"TAB2",#N/A,TRUE,"GENERAL";"TAB3",#N/A,TRUE,"GENERAL";"TAB4",#N/A,TRUE,"GENERAL";"TAB5",#N/A,TRUE,"GENERAL"}</definedName>
    <definedName name="gfjjh" hidden="1">{"via1",#N/A,TRUE,"general";"via2",#N/A,TRUE,"general";"via3",#N/A,TRUE,"general"}</definedName>
    <definedName name="gfutyj6" hidden="1">{"via1",#N/A,TRUE,"general";"via2",#N/A,TRUE,"general";"via3",#N/A,TRUE,"general"}</definedName>
    <definedName name="gg" hidden="1">{"TAB1",#N/A,TRUE,"GENERAL";"TAB2",#N/A,TRUE,"GENERAL";"TAB3",#N/A,TRUE,"GENERAL";"TAB4",#N/A,TRUE,"GENERAL";"TAB5",#N/A,TRUE,"GENERAL"}</definedName>
    <definedName name="ggdr" hidden="1">{"via1",#N/A,TRUE,"general";"via2",#N/A,TRUE,"general";"via3",#N/A,TRUE,"general"}</definedName>
    <definedName name="ggerg" hidden="1">{"TAB1",#N/A,TRUE,"GENERAL";"TAB2",#N/A,TRUE,"GENERAL";"TAB3",#N/A,TRUE,"GENERAL";"TAB4",#N/A,TRUE,"GENERAL";"TAB5",#N/A,TRUE,"GENERAL"}</definedName>
    <definedName name="gggb" hidden="1">{"TAB1",#N/A,TRUE,"GENERAL";"TAB2",#N/A,TRUE,"GENERAL";"TAB3",#N/A,TRUE,"GENERAL";"TAB4",#N/A,TRUE,"GENERAL";"TAB5",#N/A,TRUE,"GENERAL"}</definedName>
    <definedName name="gggg" hidden="1">{"via1",#N/A,TRUE,"general";"via2",#N/A,TRUE,"general";"via3",#N/A,TRUE,"general"}</definedName>
    <definedName name="ggggd" hidden="1">{"TAB1",#N/A,TRUE,"GENERAL";"TAB2",#N/A,TRUE,"GENERAL";"TAB3",#N/A,TRUE,"GENERAL";"TAB4",#N/A,TRUE,"GENERAL";"TAB5",#N/A,TRUE,"GENERAL"}</definedName>
    <definedName name="gggggt" hidden="1">{"via1",#N/A,TRUE,"general";"via2",#N/A,TRUE,"general";"via3",#N/A,TRUE,"general"}</definedName>
    <definedName name="gggghn" hidden="1">{"TAB1",#N/A,TRUE,"GENERAL";"TAB2",#N/A,TRUE,"GENERAL";"TAB3",#N/A,TRUE,"GENERAL";"TAB4",#N/A,TRUE,"GENERAL";"TAB5",#N/A,TRUE,"GENERAL"}</definedName>
    <definedName name="ggggt" hidden="1">{"TAB1",#N/A,TRUE,"GENERAL";"TAB2",#N/A,TRUE,"GENERAL";"TAB3",#N/A,TRUE,"GENERAL";"TAB4",#N/A,TRUE,"GENERAL";"TAB5",#N/A,TRUE,"GENERAL"}</definedName>
    <definedName name="ggggy" hidden="1">{"TAB1",#N/A,TRUE,"GENERAL";"TAB2",#N/A,TRUE,"GENERAL";"TAB3",#N/A,TRUE,"GENERAL";"TAB4",#N/A,TRUE,"GENERAL";"TAB5",#N/A,TRUE,"GENERAL"}</definedName>
    <definedName name="gggtgd" hidden="1">{"via1",#N/A,TRUE,"general";"via2",#N/A,TRUE,"general";"via3",#N/A,TRUE,"general"}</definedName>
    <definedName name="gg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gjgjkg" hidden="1">{#N/A,#N/A,TRUE,"1842CWN0"}</definedName>
    <definedName name="ggtgt" hidden="1">{"via1",#N/A,TRUE,"general";"via2",#N/A,TRUE,"general";"via3",#N/A,TRUE,"general"}</definedName>
    <definedName name="ghdfgh" hidden="1">{#N/A,#N/A,TRUE,"INGENIERIA";#N/A,#N/A,TRUE,"COMPRAS";#N/A,#N/A,TRUE,"DIRECCION";#N/A,#N/A,TRUE,"RESUMEN"}</definedName>
    <definedName name="ghdghuy" hidden="1">{"via1",#N/A,TRUE,"general";"via2",#N/A,TRUE,"general";"via3",#N/A,TRUE,"general"}</definedName>
    <definedName name="GHDP" hidden="1">{"via1",#N/A,TRUE,"general";"via2",#N/A,TRUE,"general";"via3",#N/A,TRUE,"general"}</definedName>
    <definedName name="ghfg" hidden="1">{"via1",#N/A,TRUE,"general";"via2",#N/A,TRUE,"general";"via3",#N/A,TRUE,"general"}</definedName>
    <definedName name="ghfgh" hidden="1">{#N/A,#N/A,TRUE,"INGENIERIA";#N/A,#N/A,TRUE,"COMPRAS";#N/A,#N/A,TRUE,"DIRECCION";#N/A,#N/A,TRUE,"RESUMEN"}</definedName>
    <definedName name="ghjghj" hidden="1">{"TAB1",#N/A,TRUE,"GENERAL";"TAB2",#N/A,TRUE,"GENERAL";"TAB3",#N/A,TRUE,"GENERAL";"TAB4",#N/A,TRUE,"GENERAL";"TAB5",#N/A,TRUE,"GENERAL"}</definedName>
    <definedName name="ghjtf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HKJHK" hidden="1">{"TAB1",#N/A,TRUE,"GENERAL";"TAB2",#N/A,TRUE,"GENERAL";"TAB3",#N/A,TRUE,"GENERAL";"TAB4",#N/A,TRUE,"GENERAL";"TAB5",#N/A,TRUE,"GENERAL"}</definedName>
    <definedName name="ghnbbfr" hidden="1">{#N/A,#N/A,TRUE,"1842CWN0"}</definedName>
    <definedName name="gifbfbv" hidden="1">{#N/A,#N/A,TRUE,"INGENIERIA";#N/A,#N/A,TRUE,"COMPRAS";#N/A,#N/A,TRUE,"DIRECCION";#N/A,#N/A,TRUE,"RESUMEN"}</definedName>
    <definedName name="GJHVCB" hidden="1">{"TAB1",#N/A,TRUE,"GENERAL";"TAB2",#N/A,TRUE,"GENERAL";"TAB3",#N/A,TRUE,"GENERAL";"TAB4",#N/A,TRUE,"GENERAL";"TAB5",#N/A,TRUE,"GENERAL"}</definedName>
    <definedName name="gk" hidden="1">{"via1",#N/A,TRUE,"general";"via2",#N/A,TRUE,"general";"via3",#N/A,TRUE,"general"}</definedName>
    <definedName name="GMB" hidden="1">#REF!</definedName>
    <definedName name="gpx" hidden="1">{#N/A,#N/A,TRUE,"INGENIERIA";#N/A,#N/A,TRUE,"COMPRAS";#N/A,#N/A,TRUE,"DIRECCION";#N/A,#N/A,TRUE,"RESUMEN"}</definedName>
    <definedName name="GRAF1ANO" hidden="1">{"via1",#N/A,TRUE,"general";"via2",#N/A,TRUE,"general";"via3",#N/A,TRUE,"general"}</definedName>
    <definedName name="GRAF1AÑO" hidden="1">{"TAB1",#N/A,TRUE,"GENERAL";"TAB2",#N/A,TRUE,"GENERAL";"TAB3",#N/A,TRUE,"GENERAL";"TAB4",#N/A,TRUE,"GENERAL";"TAB5",#N/A,TRUE,"GENERAL"}</definedName>
    <definedName name="gregds" hidden="1">{"TAB1",#N/A,TRUE,"GENERAL";"TAB2",#N/A,TRUE,"GENERAL";"TAB3",#N/A,TRUE,"GENERAL";"TAB4",#N/A,TRUE,"GENERAL";"TAB5",#N/A,TRUE,"GENERAL"}</definedName>
    <definedName name="grehrtyh" hidden="1">{"TAB1",#N/A,TRUE,"GENERAL";"TAB2",#N/A,TRUE,"GENERAL";"TAB3",#N/A,TRUE,"GENERAL";"TAB4",#N/A,TRUE,"GENERAL";"TAB5",#N/A,TRUE,"GENERAL"}</definedName>
    <definedName name="grggwero" hidden="1">{"via1",#N/A,TRUE,"general";"via2",#N/A,TRUE,"general";"via3",#N/A,TRUE,"general"}</definedName>
    <definedName name="grtyerh" hidden="1">{"TAB1",#N/A,TRUE,"GENERAL";"TAB2",#N/A,TRUE,"GENERAL";"TAB3",#N/A,TRUE,"GENERAL";"TAB4",#N/A,TRUE,"GENERAL";"TAB5",#N/A,TRUE,"GENERAL"}</definedName>
    <definedName name="gsdfg"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GSDG" hidden="1">{"TAB1",#N/A,TRUE,"GENERAL";"TAB2",#N/A,TRUE,"GENERAL";"TAB3",#N/A,TRUE,"GENERAL";"TAB4",#N/A,TRUE,"GENERAL";"TAB5",#N/A,TRUE,"GENERAL"}</definedName>
    <definedName name="gsfsf" hidden="1">{"via1",#N/A,TRUE,"general";"via2",#N/A,TRUE,"general";"via3",#N/A,TRUE,"general"}</definedName>
    <definedName name="gtfd" hidden="1">{#N/A,#N/A,TRUE,"1842CWN0"}</definedName>
    <definedName name="gtgt" hidden="1">{"via1",#N/A,TRUE,"general";"via2",#N/A,TRUE,"general";"via3",#N/A,TRUE,"general"}</definedName>
    <definedName name="gtgtg" hidden="1">{"via1",#N/A,TRUE,"general";"via2",#N/A,TRUE,"general";"via3",#N/A,TRUE,"general"}</definedName>
    <definedName name="gtgtgff" hidden="1">{"via1",#N/A,TRUE,"general";"via2",#N/A,TRUE,"general";"via3",#N/A,TRUE,"general"}</definedName>
    <definedName name="gtgtgyh" hidden="1">{"TAB1",#N/A,TRUE,"GENERAL";"TAB2",#N/A,TRUE,"GENERAL";"TAB3",#N/A,TRUE,"GENERAL";"TAB4",#N/A,TRUE,"GENERAL";"TAB5",#N/A,TRUE,"GENERAL"}</definedName>
    <definedName name="gtgth" hidden="1">{"TAB1",#N/A,TRUE,"GENERAL";"TAB2",#N/A,TRUE,"GENERAL";"TAB3",#N/A,TRUE,"GENERAL";"TAB4",#N/A,TRUE,"GENERAL";"TAB5",#N/A,TRUE,"GENERAL"}</definedName>
    <definedName name="h9h" hidden="1">{"via1",#N/A,TRUE,"general";"via2",#N/A,TRUE,"general";"via3",#N/A,TRUE,"general"}</definedName>
    <definedName name="hbfdhrw" hidden="1">{"TAB1",#N/A,TRUE,"GENERAL";"TAB2",#N/A,TRUE,"GENERAL";"TAB3",#N/A,TRUE,"GENERAL";"TAB4",#N/A,TRUE,"GENERAL";"TAB5",#N/A,TRUE,"GENERAL"}</definedName>
    <definedName name="hdfh" hidden="1">{"via1",#N/A,TRUE,"general";"via2",#N/A,TRUE,"general";"via3",#N/A,TRUE,"general"}</definedName>
    <definedName name="hdfh4" hidden="1">{"TAB1",#N/A,TRUE,"GENERAL";"TAB2",#N/A,TRUE,"GENERAL";"TAB3",#N/A,TRUE,"GENERAL";"TAB4",#N/A,TRUE,"GENERAL";"TAB5",#N/A,TRUE,"GENERAL"}</definedName>
    <definedName name="hdfhwq" hidden="1">{"TAB1",#N/A,TRUE,"GENERAL";"TAB2",#N/A,TRUE,"GENERAL";"TAB3",#N/A,TRUE,"GENERAL";"TAB4",#N/A,TRUE,"GENERAL";"TAB5",#N/A,TRUE,"GENERAL"}</definedName>
    <definedName name="hdgh" hidden="1">{"via1",#N/A,TRUE,"general";"via2",#N/A,TRUE,"general";"via3",#N/A,TRUE,"general"}</definedName>
    <definedName name="hdhf" hidden="1">{"TAB1",#N/A,TRUE,"GENERAL";"TAB2",#N/A,TRUE,"GENERAL";"TAB3",#N/A,TRUE,"GENERAL";"TAB4",#N/A,TRUE,"GENERAL";"TAB5",#N/A,TRUE,"GENERAL"}</definedName>
    <definedName name="hfdddslnb" hidden="1">{#N/A,#N/A,TRUE,"1842CWN0"}</definedName>
    <definedName name="hfgh" hidden="1">{"via1",#N/A,TRUE,"general";"via2",#N/A,TRUE,"general";"via3",#N/A,TRUE,"general"}</definedName>
    <definedName name="hfh" hidden="1">{"TAB1",#N/A,TRUE,"GENERAL";"TAB2",#N/A,TRUE,"GENERAL";"TAB3",#N/A,TRUE,"GENERAL";"TAB4",#N/A,TRUE,"GENERAL";"TAB5",#N/A,TRUE,"GENERAL"}</definedName>
    <definedName name="hfhg" hidden="1">{"TAB1",#N/A,TRUE,"GENERAL";"TAB2",#N/A,TRUE,"GENERAL";"TAB3",#N/A,TRUE,"GENERAL";"TAB4",#N/A,TRUE,"GENERAL";"TAB5",#N/A,TRUE,"GENERAL"}</definedName>
    <definedName name="hfthr" hidden="1">{"via1",#N/A,TRUE,"general";"via2",#N/A,TRUE,"general";"via3",#N/A,TRUE,"general"}</definedName>
    <definedName name="hg" hidden="1">{"via1",#N/A,TRUE,"general";"via2",#N/A,TRUE,"general";"via3",#N/A,TRUE,"general"}</definedName>
    <definedName name="hgf" hidden="1">{#N/A,#N/A,TRUE,"INGENIERIA";#N/A,#N/A,TRUE,"COMPRAS";#N/A,#N/A,TRUE,"DIRECCION";#N/A,#N/A,TRUE,"RESUMEN"}</definedName>
    <definedName name="hgfd" hidden="1">{#N/A,#N/A,TRUE,"1842CWN0"}</definedName>
    <definedName name="HGFH" hidden="1">{"via1",#N/A,TRUE,"general";"via2",#N/A,TRUE,"general";"via3",#N/A,TRUE,"general"}</definedName>
    <definedName name="hgfhty" hidden="1">{"via1",#N/A,TRUE,"general";"via2",#N/A,TRUE,"general";"via3",#N/A,TRUE,"general"}</definedName>
    <definedName name="HGHFH7" hidden="1">{"TAB1",#N/A,TRUE,"GENERAL";"TAB2",#N/A,TRUE,"GENERAL";"TAB3",#N/A,TRUE,"GENERAL";"TAB4",#N/A,TRUE,"GENERAL";"TAB5",#N/A,TRUE,"GENERAL"}</definedName>
    <definedName name="hghhj" hidden="1">{"TAB1",#N/A,TRUE,"GENERAL";"TAB2",#N/A,TRUE,"GENERAL";"TAB3",#N/A,TRUE,"GENERAL";"TAB4",#N/A,TRUE,"GENERAL";"TAB5",#N/A,TRUE,"GENERAL"}</definedName>
    <definedName name="hghydj" hidden="1">{"via1",#N/A,TRUE,"general";"via2",#N/A,TRUE,"general";"via3",#N/A,TRUE,"general"}</definedName>
    <definedName name="hgjfjw" hidden="1">{"via1",#N/A,TRUE,"general";"via2",#N/A,TRUE,"general";"via3",#N/A,TRUE,"general"}</definedName>
    <definedName name="HGJG" hidden="1">{"TAB1",#N/A,TRUE,"GENERAL";"TAB2",#N/A,TRUE,"GENERAL";"TAB3",#N/A,TRUE,"GENERAL";"TAB4",#N/A,TRUE,"GENERAL";"TAB5",#N/A,TRUE,"GENERAL"}</definedName>
    <definedName name="hhg" hidden="1">{#N/A,#N/A,TRUE,"1842CWN0"}</definedName>
    <definedName name="hhh" hidden="1">{"TAB1",#N/A,TRUE,"GENERAL";"TAB2",#N/A,TRUE,"GENERAL";"TAB3",#N/A,TRUE,"GENERAL";"TAB4",#N/A,TRUE,"GENERAL";"TAB5",#N/A,TRUE,"GENERAL"}</definedName>
    <definedName name="hhhhhh" hidden="1">{"via1",#N/A,TRUE,"general";"via2",#N/A,TRUE,"general";"via3",#N/A,TRUE,"general"}</definedName>
    <definedName name="hhhhhho" hidden="1">{"TAB1",#N/A,TRUE,"GENERAL";"TAB2",#N/A,TRUE,"GENERAL";"TAB3",#N/A,TRUE,"GENERAL";"TAB4",#N/A,TRUE,"GENERAL";"TAB5",#N/A,TRUE,"GENERAL"}</definedName>
    <definedName name="hhhhhpy" hidden="1">{"TAB1",#N/A,TRUE,"GENERAL";"TAB2",#N/A,TRUE,"GENERAL";"TAB3",#N/A,TRUE,"GENERAL";"TAB4",#N/A,TRUE,"GENERAL";"TAB5",#N/A,TRUE,"GENERAL"}</definedName>
    <definedName name="hhhhth" hidden="1">{"via1",#N/A,TRUE,"general";"via2",#N/A,TRUE,"general";"via3",#N/A,TRUE,"general"}</definedName>
    <definedName name="hhhyhyh" hidden="1">{"TAB1",#N/A,TRUE,"GENERAL";"TAB2",#N/A,TRUE,"GENERAL";"TAB3",#N/A,TRUE,"GENERAL";"TAB4",#N/A,TRUE,"GENERAL";"TAB5",#N/A,TRUE,"GENERAL"}</definedName>
    <definedName name="hhtgb" hidden="1">{#N/A,#N/A,TRUE,"INGENIERIA";#N/A,#N/A,TRUE,"COMPRAS";#N/A,#N/A,TRUE,"DIRECCION";#N/A,#N/A,TRUE,"RESUMEN"}</definedName>
    <definedName name="hhtrhreh" hidden="1">{"via1",#N/A,TRUE,"general";"via2",#N/A,TRUE,"general";"via3",#N/A,TRUE,"general"}</definedName>
    <definedName name="hjfg" hidden="1">{"via1",#N/A,TRUE,"general";"via2",#N/A,TRUE,"general";"via3",#N/A,TRUE,"general"}</definedName>
    <definedName name="hjgh" hidden="1">{"TAB1",#N/A,TRUE,"GENERAL";"TAB2",#N/A,TRUE,"GENERAL";"TAB3",#N/A,TRUE,"GENERAL";"TAB4",#N/A,TRUE,"GENERAL";"TAB5",#N/A,TRUE,"GENERAL"}</definedName>
    <definedName name="hjghj" hidden="1">{"TAB1",#N/A,TRUE,"GENERAL";"TAB2",#N/A,TRUE,"GENERAL";"TAB3",#N/A,TRUE,"GENERAL";"TAB4",#N/A,TRUE,"GENERAL";"TAB5",#N/A,TRUE,"GENERAL"}</definedName>
    <definedName name="hjhjhg" hidden="1">{"TAB1",#N/A,TRUE,"GENERAL";"TAB2",#N/A,TRUE,"GENERAL";"TAB3",#N/A,TRUE,"GENERAL";"TAB4",#N/A,TRUE,"GENERAL";"TAB5",#N/A,TRUE,"GENERAL"}</definedName>
    <definedName name="hjikgchgf" hidden="1">{"CONCABL1.1",#N/A,FALSE,"1.1.1a1.1.3 ACSR";"AISL1.2",#N/A,FALSE,"1.1.1a1.1.3 ACSR";"torr1.1.3",#N/A,FALSE,"1.1.1a1.1.3 ACSR";"cm1.2",#N/A,FALSE,"1.2 ACSR";"cm2.2",#N/A,FALSE,"1.2 ACSR";#N/A,#N/A,FALSE,"1.3 ACSR";#N/A,#N/A,FALSE,"2.1.1A2.1.3 ACAR";"ac2.1",#N/A,FALSE,"1.2 ACAR";"ac2.2",#N/A,FALSE,"1.2 ACAR";#N/A,#N/A,FALSE,"2.3 ACAR"}</definedName>
    <definedName name="hjityu" hidden="1">{#N/A,#N/A,TRUE,"1842CWN0"}</definedName>
    <definedName name="hjjkhkjhjk" hidden="1">#REF!</definedName>
    <definedName name="HJKH" hidden="1">{"via1",#N/A,TRUE,"general";"via2",#N/A,TRUE,"general";"via3",#N/A,TRUE,"general"}</definedName>
    <definedName name="hjkjk" hidden="1">{"via1",#N/A,TRUE,"general";"via2",#N/A,TRUE,"general";"via3",#N/A,TRUE,"general"}</definedName>
    <definedName name="hkd" hidden="1">{#N/A,#N/A,TRUE,"1842CWN0"}</definedName>
    <definedName name="hn" hidden="1">{"TAB1",#N/A,TRUE,"GENERAL";"TAB2",#N/A,TRUE,"GENERAL";"TAB3",#N/A,TRUE,"GENERAL";"TAB4",#N/A,TRUE,"GENERAL";"TAB5",#N/A,TRUE,"GENERAL"}</definedName>
    <definedName name="hnf" hidden="1">{#N/A,#N/A,TRUE,"1842CWN0"}</definedName>
    <definedName name="hnrsd"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hreer" hidden="1">{"TAB1",#N/A,TRUE,"GENERAL";"TAB2",#N/A,TRUE,"GENERAL";"TAB3",#N/A,TRUE,"GENERAL";"TAB4",#N/A,TRUE,"GENERAL";"TAB5",#N/A,TRUE,"GENERAL"}</definedName>
    <definedName name="hrhth" hidden="1">{"TAB1",#N/A,TRUE,"GENERAL";"TAB2",#N/A,TRUE,"GENERAL";"TAB3",#N/A,TRUE,"GENERAL";"TAB4",#N/A,TRUE,"GENERAL";"TAB5",#N/A,TRUE,"GENERAL"}</definedName>
    <definedName name="hrthtrh" hidden="1">{"TAB1",#N/A,TRUE,"GENERAL";"TAB2",#N/A,TRUE,"GENERAL";"TAB3",#N/A,TRUE,"GENERAL";"TAB4",#N/A,TRUE,"GENERAL";"TAB5",#N/A,TRUE,"GENERAL"}</definedName>
    <definedName name="hsfg" hidden="1">{"via1",#N/A,TRUE,"general";"via2",#N/A,TRUE,"general";"via3",#N/A,TRUE,"general"}</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hidden="1">{"via1",#N/A,TRUE,"general";"via2",#N/A,TRUE,"general";"via3",#N/A,TRUE,"general"}</definedName>
    <definedName name="hyhjop" hidden="1">{"TAB1",#N/A,TRUE,"GENERAL";"TAB2",#N/A,TRUE,"GENERAL";"TAB3",#N/A,TRUE,"GENERAL";"TAB4",#N/A,TRUE,"GENERAL";"TAB5",#N/A,TRUE,"GENERAL"}</definedName>
    <definedName name="hyhyh" hidden="1">{"TAB1",#N/A,TRUE,"GENERAL";"TAB2",#N/A,TRUE,"GENERAL";"TAB3",#N/A,TRUE,"GENERAL";"TAB4",#N/A,TRUE,"GENERAL";"TAB5",#N/A,TRUE,"GENERAL"}</definedName>
    <definedName name="hynj" hidden="1">{#N/A,#N/A,TRUE,"1842CWN0"}</definedName>
    <definedName name="hytirs" hidden="1">{"via1",#N/A,TRUE,"general";"via2",#N/A,TRUE,"general";"via3",#N/A,TRUE,"general"}</definedName>
    <definedName name="i8i" hidden="1">{"TAB1",#N/A,TRUE,"GENERAL";"TAB2",#N/A,TRUE,"GENERAL";"TAB3",#N/A,TRUE,"GENERAL";"TAB4",#N/A,TRUE,"GENERAL";"TAB5",#N/A,TRUE,"GENERAL"}</definedName>
    <definedName name="iact" hidden="1">{#N/A,#N/A,TRUE,"1842CWN0"}</definedName>
    <definedName name="ii" hidden="1">{"TAB1",#N/A,TRUE,"GENERAL";"TAB2",#N/A,TRUE,"GENERAL";"TAB3",#N/A,TRUE,"GENERAL";"TAB4",#N/A,TRUE,"GENERAL";"TAB5",#N/A,TRUE,"GENERAL"}</definedName>
    <definedName name="iii" hidden="1">{"via1",#N/A,TRUE,"general";"via2",#N/A,TRUE,"general";"via3",#N/A,TRUE,"general"}</definedName>
    <definedName name="iiii" hidden="1">{"via1",#N/A,TRUE,"general";"via2",#N/A,TRUE,"general";"via3",#N/A,TRUE,"general"}</definedName>
    <definedName name="iiiiiiik" hidden="1">{"via1",#N/A,TRUE,"general";"via2",#N/A,TRUE,"general";"via3",#N/A,TRUE,"general"}</definedName>
    <definedName name="iiiiuh" hidden="1">{"TAB1",#N/A,TRUE,"GENERAL";"TAB2",#N/A,TRUE,"GENERAL";"TAB3",#N/A,TRUE,"GENERAL";"TAB4",#N/A,TRUE,"GENERAL";"TAB5",#N/A,TRUE,"GENERAL"}</definedName>
    <definedName name="ijfd" hidden="1">{#N/A,#N/A,TRUE,"INGENIERIA";#N/A,#N/A,TRUE,"COMPRAS";#N/A,#N/A,TRUE,"DIRECCION";#N/A,#N/A,TRUE,"RESUMEN"}</definedName>
    <definedName name="ijjbg" hidden="1">{#N/A,#N/A,TRUE,"1842CWN0"}</definedName>
    <definedName name="iktgvfmu" hidden="1">{"TAB1",#N/A,TRUE,"GENERAL";"TAB2",#N/A,TRUE,"GENERAL";"TAB3",#N/A,TRUE,"GENERAL";"TAB4",#N/A,TRUE,"GENERAL";"TAB5",#N/A,TRUE,"GENERAL"}</definedName>
    <definedName name="imgt" hidden="1">{#N/A,#N/A,TRUE,"INGENIERIA";#N/A,#N/A,TRUE,"COMPRAS";#N/A,#N/A,TRUE,"DIRECCION";#N/A,#N/A,TRUE,"RESUMEN"}</definedName>
    <definedName name="INGENIERIA1" localSheetId="1" hidden="1">#REF!</definedName>
    <definedName name="INGENIERIA1" hidden="1">#REF!</definedName>
    <definedName name="INGENIERIA11" localSheetId="1" hidden="1">#REF!</definedName>
    <definedName name="INGENIERIA11" hidden="1">#REF!</definedName>
    <definedName name="INTERVENTORIA" hidden="1">[4]G.G!#REF!</definedName>
    <definedName name="interventoria_2" hidden="1">#REF!</definedName>
    <definedName name="irng" localSheetId="1" hidden="1">#REF!</definedName>
    <definedName name="irng" hidden="1">#REF!</definedName>
    <definedName name="IUI" hidden="1">{"TAB1",#N/A,TRUE,"GENERAL";"TAB2",#N/A,TRUE,"GENERAL";"TAB3",#N/A,TRUE,"GENERAL";"TAB4",#N/A,TRUE,"GENERAL";"TAB5",#N/A,TRUE,"GENERAL"}</definedName>
    <definedName name="iuit7" hidden="1">{"TAB1",#N/A,TRUE,"GENERAL";"TAB2",#N/A,TRUE,"GENERAL";"TAB3",#N/A,TRUE,"GENERAL";"TAB4",#N/A,TRUE,"GENERAL";"TAB5",#N/A,TRUE,"GENERAL"}</definedName>
    <definedName name="iul" hidden="1">{"via1",#N/A,TRUE,"general";"via2",#N/A,TRUE,"general";"via3",#N/A,TRUE,"general"}</definedName>
    <definedName name="iuouio" hidden="1">{"via1",#N/A,TRUE,"general";"via2",#N/A,TRUE,"general";"via3",#N/A,TRUE,"general"}</definedName>
    <definedName name="iuyi9" hidden="1">{"TAB1",#N/A,TRUE,"GENERAL";"TAB2",#N/A,TRUE,"GENERAL";"TAB3",#N/A,TRUE,"GENERAL";"TAB4",#N/A,TRUE,"GENERAL";"TAB5",#N/A,TRUE,"GENERAL"}</definedName>
    <definedName name="iyuiuyi" hidden="1">{"via1",#N/A,TRUE,"general";"via2",#N/A,TRUE,"general";"via3",#N/A,TRUE,"general"}</definedName>
    <definedName name="j" localSheetId="0" hidden="1">{#N/A,#N/A,TRUE,"1842CWN0"}</definedName>
    <definedName name="j" hidden="1">{"TAB1",#N/A,TRUE,"GENERAL";"TAB2",#N/A,TRUE,"GENERAL";"TAB3",#N/A,TRUE,"GENERAL";"TAB4",#N/A,TRUE,"GENERAL";"TAB5",#N/A,TRUE,"GENERAL"}</definedName>
    <definedName name="jd" hidden="1">{"via1",#N/A,TRUE,"general";"via2",#N/A,TRUE,"general";"via3",#N/A,TRUE,"general"}</definedName>
    <definedName name="jdh" hidden="1">{"TAB1",#N/A,TRUE,"GENERAL";"TAB2",#N/A,TRUE,"GENERAL";"TAB3",#N/A,TRUE,"GENERAL";"TAB4",#N/A,TRUE,"GENERAL";"TAB5",#N/A,TRUE,"GENERAL"}</definedName>
    <definedName name="jdhsdva"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eytj" hidden="1">{"TAB1",#N/A,TRUE,"GENERAL";"TAB2",#N/A,TRUE,"GENERAL";"TAB3",#N/A,TRUE,"GENERAL";"TAB4",#N/A,TRUE,"GENERAL";"TAB5",#N/A,TRUE,"GENERAL"}</definedName>
    <definedName name="jfç" localSheetId="1" hidden="1">#REF!</definedName>
    <definedName name="jfç" hidden="1">#REF!</definedName>
    <definedName name="jfhjfrt" hidden="1">{"TAB1",#N/A,TRUE,"GENERAL";"TAB2",#N/A,TRUE,"GENERAL";"TAB3",#N/A,TRUE,"GENERAL";"TAB4",#N/A,TRUE,"GENERAL";"TAB5",#N/A,TRUE,"GENERAL"}</definedName>
    <definedName name="jfyu"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jgfde" hidden="1">{#N/A,#N/A,TRUE,"INGENIERIA";#N/A,#N/A,TRUE,"COMPRAS";#N/A,#N/A,TRUE,"DIRECCION";#N/A,#N/A,TRUE,"RESUMEN"}</definedName>
    <definedName name="jgfj" hidden="1">{"via1",#N/A,TRUE,"general";"via2",#N/A,TRUE,"general";"via3",#N/A,TRUE,"general"}</definedName>
    <definedName name="jghj" hidden="1">{"TAB1",#N/A,TRUE,"GENERAL";"TAB2",#N/A,TRUE,"GENERAL";"TAB3",#N/A,TRUE,"GENERAL";"TAB4",#N/A,TRUE,"GENERAL";"TAB5",#N/A,TRUE,"GENERAL"}</definedName>
    <definedName name="jgj" hidden="1">{"TAB1",#N/A,TRUE,"GENERAL";"TAB2",#N/A,TRUE,"GENERAL";"TAB3",#N/A,TRUE,"GENERAL";"TAB4",#N/A,TRUE,"GENERAL";"TAB5",#N/A,TRUE,"GENERAL"}</definedName>
    <definedName name="jhg" localSheetId="0" hidden="1">{#N/A,#N/A,TRUE,"1842CWN0"}</definedName>
    <definedName name="jhg" hidden="1">{"TAB1",#N/A,TRUE,"GENERAL";"TAB2",#N/A,TRUE,"GENERAL";"TAB3",#N/A,TRUE,"GENERAL";"TAB4",#N/A,TRUE,"GENERAL";"TAB5",#N/A,TRUE,"GENERAL"}</definedName>
    <definedName name="jhjio" hidden="1">{"CONCABL1.1",#N/A,FALSE,"1.1.1a1.1.3 ACSR";"AISL1.2",#N/A,FALSE,"1.1.1a1.1.3 ACSR";"torr1.1.3",#N/A,FALSE,"1.1.1a1.1.3 ACSR";"cm1.2",#N/A,FALSE,"1.2 ACSR";"cm2.2",#N/A,FALSE,"1.2 ACSR";#N/A,#N/A,FALSE,"1.3 ACSR";#N/A,#N/A,FALSE,"2.1.1A2.1.3 ACAR";"ac2.1",#N/A,FALSE,"1.2 ACAR";"ac2.2",#N/A,FALSE,"1.2 ACAR";#N/A,#N/A,FALSE,"2.3 ACAR"}</definedName>
    <definedName name="jhjyj" hidden="1">{"via1",#N/A,TRUE,"general";"via2",#N/A,TRUE,"general";"via3",#N/A,TRUE,"general"}</definedName>
    <definedName name="JHK" hidden="1">{"TAB1",#N/A,TRUE,"GENERAL";"TAB2",#N/A,TRUE,"GENERAL";"TAB3",#N/A,TRUE,"GENERAL";"TAB4",#N/A,TRUE,"GENERAL";"TAB5",#N/A,TRUE,"GENERAL"}</definedName>
    <definedName name="jhkgjkvf" hidden="1">{"TAB1",#N/A,TRUE,"GENERAL";"TAB2",#N/A,TRUE,"GENERAL";"TAB3",#N/A,TRUE,"GENERAL";"TAB4",#N/A,TRUE,"GENERAL";"TAB5",#N/A,TRUE,"GENERAL"}</definedName>
    <definedName name="jjfq" hidden="1">{"via1",#N/A,TRUE,"general";"via2",#N/A,TRUE,"general";"via3",#N/A,TRUE,"general"}</definedName>
    <definedName name="JJJ" hidden="1">{#N/A,#N/A,FALSE,"Hoja1";#N/A,#N/A,FALSE,"Hoja2"}</definedName>
    <definedName name="jjjhjddfg" hidden="1">{"via1",#N/A,TRUE,"general";"via2",#N/A,TRUE,"general";"via3",#N/A,TRUE,"general"}</definedName>
    <definedName name="jjjjju" hidden="1">{"via1",#N/A,TRUE,"general";"via2",#N/A,TRUE,"general";"via3",#N/A,TRUE,"general"}</definedName>
    <definedName name="jjujujty" hidden="1">{"TAB1",#N/A,TRUE,"GENERAL";"TAB2",#N/A,TRUE,"GENERAL";"TAB3",#N/A,TRUE,"GENERAL";"TAB4",#N/A,TRUE,"GENERAL";"TAB5",#N/A,TRUE,"GENERAL"}</definedName>
    <definedName name="jjyjy" hidden="1">{"via1",#N/A,TRUE,"general";"via2",#N/A,TRUE,"general";"via3",#N/A,TRUE,"general"}</definedName>
    <definedName name="jkashfjkdsf" hidden="1">{"CONCABL1.1",#N/A,FALSE,"1.1.1a1.1.3 ACSR";"AISL1.2",#N/A,FALSE,"1.1.1a1.1.3 ACSR";"torr1.1.3",#N/A,FALSE,"1.1.1a1.1.3 ACSR";"cm1.2",#N/A,FALSE,"1.2 ACSR";"cm2.2",#N/A,FALSE,"1.2 ACSR";#N/A,#N/A,FALSE,"1.3 ACSR";#N/A,#N/A,FALSE,"2.1.1A2.1.3 ACAR";"ac2.1",#N/A,FALSE,"1.2 ACAR";"ac2.2",#N/A,FALSE,"1.2 ACAR";#N/A,#N/A,FALSE,"2.3 ACAR"}</definedName>
    <definedName name="jkk" hidden="1">{"TAB1",#N/A,TRUE,"GENERAL";"TAB2",#N/A,TRUE,"GENERAL";"TAB3",#N/A,TRUE,"GENERAL";"TAB4",#N/A,TRUE,"GENERAL";"TAB5",#N/A,TRUE,"GENERAL"}</definedName>
    <definedName name="joel" hidden="1">{"CONCABL1.1",#N/A,FALSE,"1.1.1a1.1.3 ACSR";"AISL1.2",#N/A,FALSE,"1.1.1a1.1.3 ACSR";"torr1.1.3",#N/A,FALSE,"1.1.1a1.1.3 ACSR";"cm1.2",#N/A,FALSE,"1.2 ACSR";"cm2.2",#N/A,FALSE,"1.2 ACSR";#N/A,#N/A,FALSE,"1.3 ACSR";#N/A,#N/A,FALSE,"2.1.1A2.1.3 ACAR";"ac2.1",#N/A,FALSE,"1.2 ACAR";"ac2.2",#N/A,FALSE,"1.2 ACAR";#N/A,#N/A,FALSE,"2.3 ACAR"}</definedName>
    <definedName name="JRYJ" hidden="1">{"via1",#N/A,TRUE,"general";"via2",#N/A,TRUE,"general";"via3",#N/A,TRUE,"general"}</definedName>
    <definedName name="jtyj" hidden="1">{"TAB1",#N/A,TRUE,"GENERAL";"TAB2",#N/A,TRUE,"GENERAL";"TAB3",#N/A,TRUE,"GENERAL";"TAB4",#N/A,TRUE,"GENERAL";"TAB5",#N/A,TRUE,"GENERAL"}</definedName>
    <definedName name="jtyry" hidden="1">{"TAB1",#N/A,TRUE,"GENERAL";"TAB2",#N/A,TRUE,"GENERAL";"TAB3",#N/A,TRUE,"GENERAL";"TAB4",#N/A,TRUE,"GENERAL";"TAB5",#N/A,TRUE,"GENERAL"}</definedName>
    <definedName name="juj" hidden="1">{"via1",#N/A,TRUE,"general";"via2",#N/A,TRUE,"general";"via3",#N/A,TRUE,"general"}</definedName>
    <definedName name="jujcx" hidden="1">{"via1",#N/A,TRUE,"general";"via2",#N/A,TRUE,"general";"via3",#N/A,TRUE,"general"}</definedName>
    <definedName name="jujuj" hidden="1">{"via1",#N/A,TRUE,"general";"via2",#N/A,TRUE,"general";"via3",#N/A,TRUE,"general"}</definedName>
    <definedName name="jujujuju" hidden="1">{"TAB1",#N/A,TRUE,"GENERAL";"TAB2",#N/A,TRUE,"GENERAL";"TAB3",#N/A,TRUE,"GENERAL";"TAB4",#N/A,TRUE,"GENERAL";"TAB5",#N/A,TRUE,"GENERAL"}</definedName>
    <definedName name="juuuhb" hidden="1">{"TAB1",#N/A,TRUE,"GENERAL";"TAB2",#N/A,TRUE,"GENERAL";"TAB3",#N/A,TRUE,"GENERAL";"TAB4",#N/A,TRUE,"GENERAL";"TAB5",#N/A,TRUE,"GENERAL"}</definedName>
    <definedName name="jyjt7" hidden="1">{"via1",#N/A,TRUE,"general";"via2",#N/A,TRUE,"general";"via3",#N/A,TRUE,"general"}</definedName>
    <definedName name="jyt" hidden="1">{"via1",#N/A,TRUE,"general";"via2",#N/A,TRUE,"general";"via3",#N/A,TRUE,"general"}</definedName>
    <definedName name="jytj" hidden="1">{"via1",#N/A,TRUE,"general";"via2",#N/A,TRUE,"general";"via3",#N/A,TRUE,"general"}</definedName>
    <definedName name="jyuju" hidden="1">{"via1",#N/A,TRUE,"general";"via2",#N/A,TRUE,"general";"via3",#N/A,TRUE,"general"}</definedName>
    <definedName name="jyujyuj" hidden="1">{"via1",#N/A,TRUE,"general";"via2",#N/A,TRUE,"general";"via3",#N/A,TRUE,"general"}</definedName>
    <definedName name="kdbdif" hidden="1">{#N/A,#N/A,TRUE,"1842CWN0"}</definedName>
    <definedName name="kdjdbv" hidden="1">{#N/A,#N/A,TRUE,"1842CWN0"}</definedName>
    <definedName name="kdjk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DL" hidden="1">{#N/A,#N/A,TRUE,"1842CWN0"}</definedName>
    <definedName name="KDL_1" hidden="1">{#N/A,#N/A,TRUE,"1842CWN0"}</definedName>
    <definedName name="KDL_2" hidden="1">{#N/A,#N/A,TRUE,"1842CWN0"}</definedName>
    <definedName name="kdmfm" localSheetId="1" hidden="1">#REF!</definedName>
    <definedName name="kdmfm" hidden="1">#REF!</definedName>
    <definedName name="khgfd" hidden="1">{#N/A,#N/A,TRUE,"INGENIERIA";#N/A,#N/A,TRUE,"COMPRAS";#N/A,#N/A,TRUE,"DIRECCION";#N/A,#N/A,TRUE,"RESUMEN"}</definedName>
    <definedName name="KHGGH" hidden="1">{"via1",#N/A,TRUE,"general";"via2",#N/A,TRUE,"general";"via3",#N/A,TRUE,"general"}</definedName>
    <definedName name="khjk7" hidden="1">{"TAB1",#N/A,TRUE,"GENERAL";"TAB2",#N/A,TRUE,"GENERAL";"TAB3",#N/A,TRUE,"GENERAL";"TAB4",#N/A,TRUE,"GENERAL";"TAB5",#N/A,TRUE,"GENERAL"}</definedName>
    <definedName name="kikik" hidden="1">{"via1",#N/A,TRUE,"general";"via2",#N/A,TRUE,"general";"via3",#N/A,TRUE,"general"}</definedName>
    <definedName name="kjhkd" hidden="1">{"via1",#N/A,TRUE,"general";"via2",#N/A,TRUE,"general";"via3",#N/A,TRUE,"general"}</definedName>
    <definedName name="kjk" hidden="1">{"via1",#N/A,TRUE,"general";"via2",#N/A,TRUE,"general";"via3",#N/A,TRUE,"general"}</definedName>
    <definedName name="kjshgsv" hidden="1">{#N/A,#N/A,TRUE,"INGENIERIA";#N/A,#N/A,TRUE,"COMPRAS";#N/A,#N/A,TRUE,"DIRECCION";#N/A,#N/A,TRUE,"RESUMEN"}</definedName>
    <definedName name="kjtrkjr" hidden="1">{"via1",#N/A,TRUE,"general";"via2",#N/A,TRUE,"general";"via3",#N/A,TRUE,"general"}</definedName>
    <definedName name="kkkki" hidden="1">{"via1",#N/A,TRUE,"general";"via2",#N/A,TRUE,"general";"via3",#N/A,TRUE,"general"}</definedName>
    <definedName name="kkkkkki" hidden="1">{"TAB1",#N/A,TRUE,"GENERAL";"TAB2",#N/A,TRUE,"GENERAL";"TAB3",#N/A,TRUE,"GENERAL";"TAB4",#N/A,TRUE,"GENERAL";"TAB5",#N/A,TRUE,"GENERAL"}</definedName>
    <definedName name="klfjdh" hidden="1">{#N/A,#N/A,TRUE,"1842CWN0"}</definedName>
    <definedName name="klh" hidden="1">{#N/A,#N/A,TRUE,"INGENIERIA";#N/A,#N/A,TRUE,"COMPRAS";#N/A,#N/A,TRUE,"DIRECCION";#N/A,#N/A,TRUE,"RESUMEN"}</definedName>
    <definedName name="klsjshn"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KO" localSheetId="0" hidden="1">#REF!</definedName>
    <definedName name="KO" hidden="1">#REF!</definedName>
    <definedName name="krtrk" hidden="1">{"via1",#N/A,TRUE,"general";"via2",#N/A,TRUE,"general";"via3",#N/A,TRUE,"general"}</definedName>
    <definedName name="kshsv" hidden="1">{#N/A,#N/A,TRUE,"1842CWN0"}</definedName>
    <definedName name="kyr" hidden="1">{"TAB1",#N/A,TRUE,"GENERAL";"TAB2",#N/A,TRUE,"GENERAL";"TAB3",#N/A,TRUE,"GENERAL";"TAB4",#N/A,TRUE,"GENERAL";"TAB5",#N/A,TRUE,"GENERAL"}</definedName>
    <definedName name="lame" localSheetId="1" hidden="1">#REF!</definedName>
    <definedName name="lame" hidden="1">#REF!</definedName>
    <definedName name="LaminDuctos" hidden="1">[10]MPC3I4!$2552:$3906</definedName>
    <definedName name="leb" hidden="1">{#N/A,#N/A,TRUE,"1842CWN0"}</definedName>
    <definedName name="lgioh"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liuoo" hidden="1">{"TAB1",#N/A,TRUE,"GENERAL";"TAB2",#N/A,TRUE,"GENERAL";"TAB3",#N/A,TRUE,"GENERAL";"TAB4",#N/A,TRUE,"GENERAL";"TAB5",#N/A,TRUE,"GENERAL"}</definedName>
    <definedName name="lkj" hidden="1">{"via1",#N/A,TRUE,"general";"via2",#N/A,TRUE,"general";"via3",#N/A,TRUE,"general"}</definedName>
    <definedName name="LKJLJK" hidden="1">{"TAB1",#N/A,TRUE,"GENERAL";"TAB2",#N/A,TRUE,"GENERAL";"TAB3",#N/A,TRUE,"GENERAL";"TAB4",#N/A,TRUE,"GENERAL";"TAB5",#N/A,TRUE,"GENERAL"}</definedName>
    <definedName name="lksjks" hidden="1">{#N/A,#N/A,TRUE,"INGENIERIA";#N/A,#N/A,TRUE,"COMPRAS";#N/A,#N/A,TRUE,"DIRECCION";#N/A,#N/A,TRUE,"RESUMEN"}</definedName>
    <definedName name="LL" hidden="1">{#N/A,#N/A,FALSE,"orthoflow";#N/A,#N/A,FALSE,"Miscelaneos";#N/A,#N/A,FALSE,"Instrumentacio";#N/A,#N/A,FALSE,"Electrico";#N/A,#N/A,FALSE,"Valv. Seguridad"}</definedName>
    <definedName name="lllllh" hidden="1">{"via1",#N/A,TRUE,"general";"via2",#N/A,TRUE,"general";"via3",#N/A,TRUE,"general"}</definedName>
    <definedName name="lllllllo" hidden="1">{"via1",#N/A,TRUE,"general";"via2",#N/A,TRUE,"general";"via3",#N/A,TRUE,"general"}</definedName>
    <definedName name="lllmgf" hidden="1">{#N/A,#N/A,TRUE,"INGENIERIA";#N/A,#N/A,TRUE,"COMPRAS";#N/A,#N/A,TRUE,"DIRECCION";#N/A,#N/A,TRUE,"RESUMEN"}</definedName>
    <definedName name="lmn" hidden="1">{#N/A,#N/A,TRUE,"INGENIERIA";#N/A,#N/A,TRUE,"COMPRAS";#N/A,#N/A,TRUE,"DIRECCION";#N/A,#N/A,TRUE,"RESUMEN"}</definedName>
    <definedName name="lolol" hidden="1">{"TAB1",#N/A,TRUE,"GENERAL";"TAB2",#N/A,TRUE,"GENERAL";"TAB3",#N/A,TRUE,"GENERAL";"TAB4",#N/A,TRUE,"GENERAL";"TAB5",#N/A,TRUE,"GENERAL"}</definedName>
    <definedName name="lplpl" hidden="1">{"via1",#N/A,TRUE,"general";"via2",#N/A,TRUE,"general";"via3",#N/A,TRUE,"general"}</definedName>
    <definedName name="LRP" hidden="1">{"CONCABL1.1",#N/A,FALSE,"1.1.1a1.1.3 ACSR";"AISL1.2",#N/A,FALSE,"1.1.1a1.1.3 ACSR";"torr1.1.3",#N/A,FALSE,"1.1.1a1.1.3 ACSR";"cm1.2",#N/A,FALSE,"1.2 ACSR";"cm2.2",#N/A,FALSE,"1.2 ACSR";#N/A,#N/A,FALSE,"1.3 ACSR";#N/A,#N/A,FALSE,"2.1.1A2.1.3 ACAR";"ac2.1",#N/A,FALSE,"1.2 ACAR";"ac2.2",#N/A,FALSE,"1.2 ACAR";#N/A,#N/A,FALSE,"2.3 ACAR"}</definedName>
    <definedName name="lsb" hidden="1">{#N/A,#N/A,TRUE,"1842CWN0"}</definedName>
    <definedName name="lsksk" hidden="1">{#N/A,#N/A,TRUE,"1842CWN0"}</definedName>
    <definedName name="lucy" hidden="1">{"TAB1",#N/A,TRUE,"GENERAL";"TAB2",#N/A,TRUE,"GENERAL";"TAB3",#N/A,TRUE,"GENERAL";"TAB4",#N/A,TRUE,"GENERAL";"TAB5",#N/A,TRUE,"GENERAL"}</definedName>
    <definedName name="lvc" hidden="1">{#N/A,#N/A,TRUE,"1842CWN0"}</definedName>
    <definedName name="mafdsf" hidden="1">{"via1",#N/A,TRUE,"general";"via2",#N/A,TRUE,"general";"via3",#N/A,TRUE,"general"}</definedName>
    <definedName name="mao" hidden="1">{"TAB1",#N/A,TRUE,"GENERAL";"TAB2",#N/A,TRUE,"GENERAL";"TAB3",#N/A,TRUE,"GENERAL";"TAB4",#N/A,TRUE,"GENERAL";"TAB5",#N/A,TRUE,"GENERAL"}</definedName>
    <definedName name="maow" hidden="1">{"via1",#N/A,TRUE,"general";"via2",#N/A,TRUE,"general";"via3",#N/A,TRUE,"general"}</definedName>
    <definedName name="MARAVILLA" hidden="1">{"PRES REHAB ARM-PER POR ITEMS  KM A KM",#N/A,TRUE,"Rehabilitacion Arm-Per"}</definedName>
    <definedName name="MARYLUZ" hidden="1">{"PRES REHAB ARM-PER POR ITEMS  KM A KM",#N/A,TRUE,"Rehabilitacion Arm-Per"}</definedName>
    <definedName name="masor" hidden="1">{"via1",#N/A,TRUE,"general";"via2",#N/A,TRUE,"general";"via3",#N/A,TRUE,"general"}</definedName>
    <definedName name="mdd" hidden="1">{"via1",#N/A,TRUE,"general";"via2",#N/A,TRUE,"general";"via3",#N/A,TRUE,"general"}</definedName>
    <definedName name="meg" hidden="1">{"TAB1",#N/A,TRUE,"GENERAL";"TAB2",#N/A,TRUE,"GENERAL";"TAB3",#N/A,TRUE,"GENERAL";"TAB4",#N/A,TRUE,"GENERAL";"TAB5",#N/A,TRUE,"GENERAL"}</definedName>
    <definedName name="met" hidden="1">{#N/A,#N/A,TRUE,"1842CWN0"}</definedName>
    <definedName name="met_1" hidden="1">{#N/A,#N/A,TRUE,"1842CWN0"}</definedName>
    <definedName name="met_2" hidden="1">{#N/A,#N/A,TRUE,"1842CWN0"}</definedName>
    <definedName name="metal" hidden="1">{#N/A,#N/A,TRUE,"1842CWN0"}</definedName>
    <definedName name="metal_1" hidden="1">{#N/A,#N/A,TRUE,"1842CWN0"}</definedName>
    <definedName name="metal_2" hidden="1">{#N/A,#N/A,TRUE,"1842CWN0"}</definedName>
    <definedName name="mfgjrdt" hidden="1">{"TAB1",#N/A,TRUE,"GENERAL";"TAB2",#N/A,TRUE,"GENERAL";"TAB3",#N/A,TRUE,"GENERAL";"TAB4",#N/A,TRUE,"GENERAL";"TAB5",#N/A,TRUE,"GENERAL"}</definedName>
    <definedName name="mghm" hidden="1">{"via1",#N/A,TRUE,"general";"via2",#N/A,TRUE,"general";"via3",#N/A,TRUE,"general"}</definedName>
    <definedName name="mj" hidden="1">{#N/A,#N/A,TRUE,"1842CWN0"}</definedName>
    <definedName name="mjmj" hidden="1">{"via1",#N/A,TRUE,"general";"via2",#N/A,TRUE,"general";"via3",#N/A,TRUE,"general"}</definedName>
    <definedName name="mjmjmn" hidden="1">{"via1",#N/A,TRUE,"general";"via2",#N/A,TRUE,"general";"via3",#N/A,TRUE,"general"}</definedName>
    <definedName name="mjnhgkio" hidden="1">{"via1",#N/A,TRUE,"general";"via2",#N/A,TRUE,"general";"via3",#N/A,TRUE,"general"}</definedName>
    <definedName name="mmjmjh" hidden="1">{"TAB1",#N/A,TRUE,"GENERAL";"TAB2",#N/A,TRUE,"GENERAL";"TAB3",#N/A,TRUE,"GENERAL";"TAB4",#N/A,TRUE,"GENERAL";"TAB5",#N/A,TRUE,"GENERAL"}</definedName>
    <definedName name="mmm" hidden="1">{"TAB1",#N/A,TRUE,"GENERAL";"TAB2",#N/A,TRUE,"GENERAL";"TAB3",#N/A,TRUE,"GENERAL";"TAB4",#N/A,TRUE,"GENERAL";"TAB5",#N/A,TRUE,"GENERAL"}</definedName>
    <definedName name="mmmh" hidden="1">{"via1",#N/A,TRUE,"general";"via2",#N/A,TRUE,"general";"via3",#N/A,TRUE,"general"}</definedName>
    <definedName name="mmmmmjyt" hidden="1">{"TAB1",#N/A,TRUE,"GENERAL";"TAB2",#N/A,TRUE,"GENERAL";"TAB3",#N/A,TRUE,"GENERAL";"TAB4",#N/A,TRUE,"GENERAL";"TAB5",#N/A,TRUE,"GENERAL"}</definedName>
    <definedName name="mmmmmmg" hidden="1">{"via1",#N/A,TRUE,"general";"via2",#N/A,TRUE,"general";"via3",#N/A,TRUE,"general"}</definedName>
    <definedName name="MN" hidden="1">{"via1",#N/A,TRUE,"general";"via2",#N/A,TRUE,"general";"via3",#N/A,TRUE,"general"}</definedName>
    <definedName name="MOA" hidden="1">{#N/A,#N/A,FALSE,"Hoja1";#N/A,#N/A,FALSE,"Hoja2"}</definedName>
    <definedName name="MOdificad" hidden="1">#REF!</definedName>
    <definedName name="MODIVejec" hidden="1">{#N/A,#N/A,FALSE,"Hoja1";#N/A,#N/A,FALSE,"Hoja2"}</definedName>
    <definedName name="MOE" hidden="1">{#N/A,#N/A,FALSE,"Hoja1";#N/A,#N/A,FALSE,"Hoja2"}</definedName>
    <definedName name="msdk" hidden="1">{#N/A,#N/A,TRUE,"1842CWN0"}</definedName>
    <definedName name="mxl"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 hidden="1">{"via1",#N/A,TRUE,"general";"via2",#N/A,TRUE,"general";"via3",#N/A,TRUE,"general"}</definedName>
    <definedName name="nbvnv" hidden="1">{"via1",#N/A,TRUE,"general";"via2",#N/A,TRUE,"general";"via3",#N/A,TRUE,"general"}</definedName>
    <definedName name="ncg" hidden="1">{#N/A,#N/A,TRUE,"1842CWN0"}</definedName>
    <definedName name="NDHS" hidden="1">{"TAB1",#N/A,TRUE,"GENERAL";"TAB2",#N/A,TRUE,"GENERAL";"TAB3",#N/A,TRUE,"GENERAL";"TAB4",#N/A,TRUE,"GENERAL";"TAB5",#N/A,TRUE,"GENERAL"}</definedName>
    <definedName name="nel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f" hidden="1">{"TAB1",#N/A,TRUE,"GENERAL";"TAB2",#N/A,TRUE,"GENERAL";"TAB3",#N/A,TRUE,"GENERAL";"TAB4",#N/A,TRUE,"GENERAL";"TAB5",#N/A,TRUE,"GENERAL"}</definedName>
    <definedName name="nfg" hidden="1">{"via1",#N/A,TRUE,"general";"via2",#N/A,TRUE,"general";"via3",#N/A,TRUE,"general"}</definedName>
    <definedName name="nfgn" hidden="1">{"via1",#N/A,TRUE,"general";"via2",#N/A,TRUE,"general";"via3",#N/A,TRUE,"general"}</definedName>
    <definedName name="ngdn" hidden="1">{"TAB1",#N/A,TRUE,"GENERAL";"TAB2",#N/A,TRUE,"GENERAL";"TAB3",#N/A,TRUE,"GENERAL";"TAB4",#N/A,TRUE,"GENERAL";"TAB5",#N/A,TRUE,"GENERAL"}</definedName>
    <definedName name="ngfh" hidden="1">{"via1",#N/A,TRUE,"general";"via2",#N/A,TRUE,"general";"via3",#N/A,TRUE,"general"}</definedName>
    <definedName name="nhn" hidden="1">{"via1",#N/A,TRUE,"general";"via2",#N/A,TRUE,"general";"via3",#N/A,TRUE,"general"}</definedName>
    <definedName name="nhncfgn" hidden="1">{"TAB1",#N/A,TRUE,"GENERAL";"TAB2",#N/A,TRUE,"GENERAL";"TAB3",#N/A,TRUE,"GENERAL";"TAB4",#N/A,TRUE,"GENERAL";"TAB5",#N/A,TRUE,"GENERAL"}</definedName>
    <definedName name="nhndr" hidden="1">{"via1",#N/A,TRUE,"general";"via2",#N/A,TRUE,"general";"via3",#N/A,TRUE,"general"}</definedName>
    <definedName name="nk" hidden="1">{"CONCABL1.1",#N/A,FALSE,"1.1.1a1.1.3 ACSR";"AISL1.2",#N/A,FALSE,"1.1.1a1.1.3 ACSR";"torr1.1.3",#N/A,FALSE,"1.1.1a1.1.3 ACSR";"cm1.2",#N/A,FALSE,"1.2 ACSR";"cm2.2",#N/A,FALSE,"1.2 ACSR";#N/A,#N/A,FALSE,"1.3 ACSR";#N/A,#N/A,FALSE,"2.1.1A2.1.3 ACAR";"ac2.1",#N/A,FALSE,"1.2 ACAR";"ac2.2",#N/A,FALSE,"1.2 ACAR";#N/A,#N/A,FALSE,"2.3 ACAR"}</definedName>
    <definedName name="nmmmm" hidden="1">{"via1",#N/A,TRUE,"general";"via2",#N/A,TRUE,"general";"via3",#N/A,TRUE,"general"}</definedName>
    <definedName name="nmv"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nn" localSheetId="0" hidden="1">{#N/A,#N/A,TRUE,"1842CWN0"}</definedName>
    <definedName name="NN" hidden="1">{"TAB1",#N/A,TRUE,"GENERAL";"TAB2",#N/A,TRUE,"GENERAL";"TAB3",#N/A,TRUE,"GENERAL";"TAB4",#N/A,TRUE,"GENERAL";"TAB5",#N/A,TRUE,"GENERAL"}</definedName>
    <definedName name="nndng" hidden="1">{"TAB1",#N/A,TRUE,"GENERAL";"TAB2",#N/A,TRUE,"GENERAL";"TAB3",#N/A,TRUE,"GENERAL";"TAB4",#N/A,TRUE,"GENERAL";"TAB5",#N/A,TRUE,"GENERAL"}</definedName>
    <definedName name="nnn" hidden="1">{"TAB1",#N/A,TRUE,"GENERAL";"TAB2",#N/A,TRUE,"GENERAL";"TAB3",#N/A,TRUE,"GENERAL";"TAB4",#N/A,TRUE,"GENERAL";"TAB5",#N/A,TRUE,"GENERAL"}</definedName>
    <definedName name="nnnhd" hidden="1">{"via1",#N/A,TRUE,"general";"via2",#N/A,TRUE,"general";"via3",#N/A,TRUE,"general"}</definedName>
    <definedName name="nnnnn" hidden="1">{"via1",#N/A,TRUE,"general";"via2",#N/A,TRUE,"general";"via3",#N/A,TRUE,"general"}</definedName>
    <definedName name="nnnnnd" hidden="1">{"TAB1",#N/A,TRUE,"GENERAL";"TAB2",#N/A,TRUE,"GENERAL";"TAB3",#N/A,TRUE,"GENERAL";"TAB4",#N/A,TRUE,"GENERAL";"TAB5",#N/A,TRUE,"GENERAL"}</definedName>
    <definedName name="nnnnnf" hidden="1">{"TAB1",#N/A,TRUE,"GENERAL";"TAB2",#N/A,TRUE,"GENERAL";"TAB3",#N/A,TRUE,"GENERAL";"TAB4",#N/A,TRUE,"GENERAL";"TAB5",#N/A,TRUE,"GENERAL"}</definedName>
    <definedName name="nnnnnh" hidden="1">{"via1",#N/A,TRUE,"general";"via2",#N/A,TRUE,"general";"via3",#N/A,TRUE,"general"}</definedName>
    <definedName name="nxn" hidden="1">{"via1",#N/A,TRUE,"general";"via2",#N/A,TRUE,"general";"via3",#N/A,TRUE,"general"}</definedName>
    <definedName name="ñpñpñ" hidden="1">{"via1",#N/A,TRUE,"general";"via2",#N/A,TRUE,"general";"via3",#N/A,TRUE,"general"}</definedName>
    <definedName name="o9o9" hidden="1">{"via1",#N/A,TRUE,"general";"via2",#N/A,TRUE,"general";"via3",#N/A,TRUE,"general"}</definedName>
    <definedName name="oasohsx" hidden="1">{#N/A,#N/A,TRUE,"INGENIERIA";#N/A,#N/A,TRUE,"COMPRAS";#N/A,#N/A,TRUE,"DIRECCION";#N/A,#N/A,TRUE,"RESUMEN"}</definedName>
    <definedName name="obd" hidden="1">{#N/A,#N/A,TRUE,"INGENIERIA";#N/A,#N/A,TRUE,"COMPRAS";#N/A,#N/A,TRUE,"DIRECCION";#N/A,#N/A,TRUE,"RESUMEN"}</definedName>
    <definedName name="obras" localSheetId="1" hidden="1">#REF!</definedName>
    <definedName name="obras" hidden="1">#REF!</definedName>
    <definedName name="obras11" localSheetId="1" hidden="1">#REF!</definedName>
    <definedName name="obras11" hidden="1">#REF!</definedName>
    <definedName name="OCTUBRE" hidden="1">{#N/A,#N/A,FALSE,"orthoflow";#N/A,#N/A,FALSE,"Miscelaneos";#N/A,#N/A,FALSE,"Instrumentacio";#N/A,#N/A,FALSE,"Electrico";#N/A,#N/A,FALSE,"Valv. Seguridad"}</definedName>
    <definedName name="ohb" hidden="1">{#N/A,#N/A,TRUE,"1842CWN0"}</definedName>
    <definedName name="ohcd" hidden="1">{#N/A,#N/A,TRUE,"1842CWN0"}</definedName>
    <definedName name="oiret" hidden="1">{"TAB1",#N/A,TRUE,"GENERAL";"TAB2",#N/A,TRUE,"GENERAL";"TAB3",#N/A,TRUE,"GENERAL";"TAB4",#N/A,TRUE,"GENERAL";"TAB5",#N/A,TRUE,"GENERAL"}</definedName>
    <definedName name="oirgrth" hidden="1">{"TAB1",#N/A,TRUE,"GENERAL";"TAB2",#N/A,TRUE,"GENERAL";"TAB3",#N/A,TRUE,"GENERAL";"TAB4",#N/A,TRUE,"GENERAL";"TAB5",#N/A,TRUE,"GENERAL"}</definedName>
    <definedName name="OIUOIU" hidden="1">{"via1",#N/A,TRUE,"general";"via2",#N/A,TRUE,"general";"via3",#N/A,TRUE,"general"}</definedName>
    <definedName name="ojmerx"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OJO" localSheetId="33" hidden="1">#REF!</definedName>
    <definedName name="OJO" hidden="1">#REF!</definedName>
    <definedName name="ooo" hidden="1">{"via1",#N/A,TRUE,"general";"via2",#N/A,TRUE,"general";"via3",#N/A,TRUE,"general"}</definedName>
    <definedName name="ooooiii" hidden="1">{"TAB1",#N/A,TRUE,"GENERAL";"TAB2",#N/A,TRUE,"GENERAL";"TAB3",#N/A,TRUE,"GENERAL";"TAB4",#N/A,TRUE,"GENERAL";"TAB5",#N/A,TRUE,"GENERAL"}</definedName>
    <definedName name="oooos" hidden="1">{"via1",#N/A,TRUE,"general";"via2",#N/A,TRUE,"general";"via3",#N/A,TRUE,"general"}</definedName>
    <definedName name="ORIGINAL" hidden="1">{#N/A,#N/A,FALSE,"orthoflow";#N/A,#N/A,FALSE,"Miscelaneos";#N/A,#N/A,FALSE,"Instrumentacio";#N/A,#N/A,FALSE,"Electrico";#N/A,#N/A,FALSE,"Valv. Seguridad"}</definedName>
    <definedName name="OROZCO" localSheetId="1" hidden="1">[1]INST!#REF!</definedName>
    <definedName name="OROZCO" hidden="1">[1]INST!#REF!</definedName>
    <definedName name="p0p0" hidden="1">{"via1",#N/A,TRUE,"general";"via2",#N/A,TRUE,"general";"via3",#N/A,TRUE,"general"}</definedName>
    <definedName name="PKHK" hidden="1">{"TAB1",#N/A,TRUE,"GENERAL";"TAB2",#N/A,TRUE,"GENERAL";"TAB3",#N/A,TRUE,"GENERAL";"TAB4",#N/A,TRUE,"GENERAL";"TAB5",#N/A,TRUE,"GENERAL"}</definedName>
    <definedName name="pkj" hidden="1">{"TAB1",#N/A,TRUE,"GENERAL";"TAB2",#N/A,TRUE,"GENERAL";"TAB3",#N/A,TRUE,"GENERAL";"TAB4",#N/A,TRUE,"GENERAL";"TAB5",#N/A,TRUE,"GENERAL"}</definedName>
    <definedName name="PL" hidden="1">{"TAB1",#N/A,TRUE,"GENERAL";"TAB2",#N/A,TRUE,"GENERAL";"TAB3",#N/A,TRUE,"GENERAL";"TAB4",#N/A,TRUE,"GENERAL";"TAB5",#N/A,TRUE,"GENERAL"}</definedName>
    <definedName name="PLAD" hidden="1">{"TAB1",#N/A,TRUE,"GENERAL";"TAB2",#N/A,TRUE,"GENERAL";"TAB3",#N/A,TRUE,"GENERAL";"TAB4",#N/A,TRUE,"GENERAL";"TAB5",#N/A,TRUE,"GENERAL"}</definedName>
    <definedName name="PLPLUNN" hidden="1">{"TAB1",#N/A,TRUE,"GENERAL";"TAB2",#N/A,TRUE,"GENERAL";"TAB3",#N/A,TRUE,"GENERAL";"TAB4",#N/A,TRUE,"GENERAL";"TAB5",#N/A,TRUE,"GENERAL"}</definedName>
    <definedName name="pmt" hidden="1">{#N/A,#N/A,TRUE,"INGENIERIA";#N/A,#N/A,TRUE,"COMPRAS";#N/A,#N/A,TRUE,"DIRECCION";#N/A,#N/A,TRUE,"RESUMEN"}</definedName>
    <definedName name="POIUP" hidden="1">{"via1",#N/A,TRUE,"general";"via2",#N/A,TRUE,"general";"via3",#N/A,TRUE,"general"}</definedName>
    <definedName name="popop" hidden="1">{"via1",#N/A,TRUE,"general";"via2",#N/A,TRUE,"general";"via3",#N/A,TRUE,"general"}</definedName>
    <definedName name="popp" hidden="1">{"via1",#N/A,TRUE,"general";"via2",#N/A,TRUE,"general";"via3",#N/A,TRUE,"general"}</definedName>
    <definedName name="popvds" hidden="1">{"TAB1",#N/A,TRUE,"GENERAL";"TAB2",#N/A,TRUE,"GENERAL";"TAB3",#N/A,TRUE,"GENERAL";"TAB4",#N/A,TRUE,"GENERAL";"TAB5",#N/A,TRUE,"GENERAL"}</definedName>
    <definedName name="pouig" hidden="1">{"via1",#N/A,TRUE,"general";"via2",#N/A,TRUE,"general";"via3",#N/A,TRUE,"general"}</definedName>
    <definedName name="PPPP" hidden="1">{#N/A,#N/A,FALSE,"orthoflow";#N/A,#N/A,FALSE,"Miscelaneos";#N/A,#N/A,FALSE,"Instrumentacio";#N/A,#N/A,FALSE,"Electrico";#N/A,#N/A,FALSE,"Valv. Seguridad"}</definedName>
    <definedName name="ppppp9" hidden="1">{"via1",#N/A,TRUE,"general";"via2",#N/A,TRUE,"general";"via3",#N/A,TRUE,"general"}</definedName>
    <definedName name="pppppd" hidden="1">{"TAB1",#N/A,TRUE,"GENERAL";"TAB2",#N/A,TRUE,"GENERAL";"TAB3",#N/A,TRUE,"GENERAL";"TAB4",#N/A,TRUE,"GENERAL";"TAB5",#N/A,TRUE,"GENERAL"}</definedName>
    <definedName name="pqroj" hidden="1">{"via1",#N/A,TRUE,"general";"via2",#N/A,TRUE,"general";"via3",#N/A,TRUE,"general"}</definedName>
    <definedName name="PresuDerivGuatDef" localSheetId="33" hidden="1">{"via1",#N/A,TRUE,"general";"via2",#N/A,TRUE,"general";"via3",#N/A,TRUE,"general"}</definedName>
    <definedName name="PresuDerivGuatDef" hidden="1">{"via1",#N/A,TRUE,"general";"via2",#N/A,TRUE,"general";"via3",#N/A,TRUE,"general"}</definedName>
    <definedName name="PresuPresaDef" localSheetId="33" hidden="1">{"via1",#N/A,TRUE,"general";"via2",#N/A,TRUE,"general";"via3",#N/A,TRUE,"general"}</definedName>
    <definedName name="PresuPresaDef" hidden="1">{"via1",#N/A,TRUE,"general";"via2",#N/A,TRUE,"general";"via3",#N/A,TRUE,"general"}</definedName>
    <definedName name="PRIMER" hidden="1">{"via1",#N/A,TRUE,"general";"via2",#N/A,TRUE,"general";"via3",#N/A,TRUE,"general"}</definedName>
    <definedName name="PRIMET" hidden="1">{"TAB1",#N/A,TRUE,"GENERAL";"TAB2",#N/A,TRUE,"GENERAL";"TAB3",#N/A,TRUE,"GENERAL";"TAB4",#N/A,TRUE,"GENERAL";"TAB5",#N/A,TRUE,"GENERAL"}</definedName>
    <definedName name="PROG" hidden="1">#REF!</definedName>
    <definedName name="PROVISIONALES" hidden="1">#REF!</definedName>
    <definedName name="PTAR" hidden="1">{#N/A,#N/A,FALSE,"Estatico";#N/A,#N/A,FALSE,"Tuberia";#N/A,#N/A,FALSE,"Instrumentación";#N/A,#N/A,FALSE,"Mecanica";#N/A,#N/A,FALSE,"Electrico";#N/A,#N/A,FALSE,"Ofic.Civiles"}</definedName>
    <definedName name="ptope" hidden="1">{"TAB1",#N/A,TRUE,"GENERAL";"TAB2",#N/A,TRUE,"GENERAL";"TAB3",#N/A,TRUE,"GENERAL";"TAB4",#N/A,TRUE,"GENERAL";"TAB5",#N/A,TRUE,"GENERAL"}</definedName>
    <definedName name="ptopes" hidden="1">{"via1",#N/A,TRUE,"general";"via2",#N/A,TRUE,"general";"via3",#N/A,TRUE,"general"}</definedName>
    <definedName name="q1q1q" hidden="1">{"via1",#N/A,TRUE,"general";"via2",#N/A,TRUE,"general";"via3",#N/A,TRUE,"general"}</definedName>
    <definedName name="qaedtguj" hidden="1">{"via1",#N/A,TRUE,"general";"via2",#N/A,TRUE,"general";"via3",#N/A,TRUE,"general"}</definedName>
    <definedName name="QAQSWS" hidden="1">{"via1",#N/A,TRUE,"general";"via2",#N/A,TRUE,"general";"via3",#N/A,TRUE,"general"}</definedName>
    <definedName name="qaqwwxcr" hidden="1">{"via1",#N/A,TRUE,"general";"via2",#N/A,TRUE,"general";"via3",#N/A,TRUE,"general"}</definedName>
    <definedName name="qedcd" hidden="1">{"via1",#N/A,TRUE,"general";"via2",#N/A,TRUE,"general";"via3",#N/A,TRUE,"general"}</definedName>
    <definedName name="qeqewe" hidden="1">{"TAB1",#N/A,TRUE,"GENERAL";"TAB2",#N/A,TRUE,"GENERAL";"TAB3",#N/A,TRUE,"GENERAL";"TAB4",#N/A,TRUE,"GENERAL";"TAB5",#N/A,TRUE,"GENERAL"}</definedName>
    <definedName name="qewj" hidden="1">{"via1",#N/A,TRUE,"general";"via2",#N/A,TRUE,"general";"via3",#N/A,TRUE,"general"}</definedName>
    <definedName name="qpf" hidden="1">{#N/A,#N/A,TRUE,"1842CWN0"}</definedName>
    <definedName name="qqqqqw" hidden="1">{"via1",#N/A,TRUE,"general";"via2",#N/A,TRUE,"general";"via3",#N/A,TRUE,"general"}</definedName>
    <definedName name="qw" hidden="1">{"via1",#N/A,TRUE,"general";"via2",#N/A,TRUE,"general";"via3",#N/A,TRUE,"general"}</definedName>
    <definedName name="qwdas2" hidden="1">{"via1",#N/A,TRUE,"general";"via2",#N/A,TRUE,"general";"via3",#N/A,TRUE,"general"}</definedName>
    <definedName name="qweqe" hidden="1">{"TAB1",#N/A,TRUE,"GENERAL";"TAB2",#N/A,TRUE,"GENERAL";"TAB3",#N/A,TRUE,"GENERAL";"TAB4",#N/A,TRUE,"GENERAL";"TAB5",#N/A,TRUE,"GENERAL"}</definedName>
    <definedName name="qwewertet" hidden="1">{#N/A,#N/A,TRUE,"1842CWN0"}</definedName>
    <definedName name="qwqwqwj" hidden="1">{"TAB1",#N/A,TRUE,"GENERAL";"TAB2",#N/A,TRUE,"GENERAL";"TAB3",#N/A,TRUE,"GENERAL";"TAB4",#N/A,TRUE,"GENERAL";"TAB5",#N/A,TRUE,"GENERAL"}</definedName>
    <definedName name="rege" hidden="1">{"TAB1",#N/A,TRUE,"GENERAL";"TAB2",#N/A,TRUE,"GENERAL";"TAB3",#N/A,TRUE,"GENERAL";"TAB4",#N/A,TRUE,"GENERAL";"TAB5",#N/A,TRUE,"GENERAL"}</definedName>
    <definedName name="regresd" hidden="1">{"TAB1",#N/A,TRUE,"GENERAL";"TAB2",#N/A,TRUE,"GENERAL";"TAB3",#N/A,TRUE,"GENERAL";"TAB4",#N/A,TRUE,"GENERAL";"TAB5",#N/A,TRUE,"GENERAL"}</definedName>
    <definedName name="regthio" hidden="1">{"TAB1",#N/A,TRUE,"GENERAL";"TAB2",#N/A,TRUE,"GENERAL";"TAB3",#N/A,TRUE,"GENERAL";"TAB4",#N/A,TRUE,"GENERAL";"TAB5",#N/A,TRUE,"GENERAL"}</definedName>
    <definedName name="REJHE" hidden="1">{"via1",#N/A,TRUE,"general";"via2",#N/A,TRUE,"general";"via3",#N/A,TRUE,"general"}</definedName>
    <definedName name="rer" hidden="1">{"via1",#N/A,TRUE,"general";"via2",#N/A,TRUE,"general";"via3",#N/A,TRUE,"general"}</definedName>
    <definedName name="rererw" hidden="1">{"TAB1",#N/A,TRUE,"GENERAL";"TAB2",#N/A,TRUE,"GENERAL";"TAB3",#N/A,TRUE,"GENERAL";"TAB4",#N/A,TRUE,"GENERAL";"TAB5",#N/A,TRUE,"GENERAL"}</definedName>
    <definedName name="rerg" hidden="1">{"TAB1",#N/A,TRUE,"GENERAL";"TAB2",#N/A,TRUE,"GENERAL";"TAB3",#N/A,TRUE,"GENERAL";"TAB4",#N/A,TRUE,"GENERAL";"TAB5",#N/A,TRUE,"GENERAL"}</definedName>
    <definedName name="rerrrrw" hidden="1">{"TAB1",#N/A,TRUE,"GENERAL";"TAB2",#N/A,TRUE,"GENERAL";"TAB3",#N/A,TRUE,"GENERAL";"TAB4",#N/A,TRUE,"GENERAL";"TAB5",#N/A,TRUE,"GENERAL"}</definedName>
    <definedName name="RETTRE" hidden="1">{"via1",#N/A,TRUE,"general";"via2",#N/A,TRUE,"general";"via3",#N/A,TRUE,"general"}</definedName>
    <definedName name="rety" hidden="1">{"TAB1",#N/A,TRUE,"GENERAL";"TAB2",#N/A,TRUE,"GENERAL";"TAB3",#N/A,TRUE,"GENERAL";"TAB4",#N/A,TRUE,"GENERAL";"TAB5",#N/A,TRUE,"GENERAL"}</definedName>
    <definedName name="rewfreg" hidden="1">{"via1",#N/A,TRUE,"general";"via2",#N/A,TRUE,"general";"via3",#N/A,TRUE,"general"}</definedName>
    <definedName name="rewr" hidden="1">{"via1",#N/A,TRUE,"general";"via2",#N/A,TRUE,"general";"via3",#N/A,TRUE,"general"}</definedName>
    <definedName name="REWWER" hidden="1">{"TAB1",#N/A,TRUE,"GENERAL";"TAB2",#N/A,TRUE,"GENERAL";"TAB3",#N/A,TRUE,"GENERAL";"TAB4",#N/A,TRUE,"GENERAL";"TAB5",#N/A,TRUE,"GENERAL"}</definedName>
    <definedName name="reyepoi" hidden="1">{"TAB1",#N/A,TRUE,"GENERAL";"TAB2",#N/A,TRUE,"GENERAL";"TAB3",#N/A,TRUE,"GENERAL";"TAB4",#N/A,TRUE,"GENERAL";"TAB5",#N/A,TRUE,"GENERAL"}</definedName>
    <definedName name="reyety" hidden="1">{"via1",#N/A,TRUE,"general";"via2",#N/A,TRUE,"general";"via3",#N/A,TRUE,"general"}</definedName>
    <definedName name="reyty" hidden="1">{"via1",#N/A,TRUE,"general";"via2",#N/A,TRUE,"general";"via3",#N/A,TRUE,"general"}</definedName>
    <definedName name="reyyt" hidden="1">{"via1",#N/A,TRUE,"general";"via2",#N/A,TRUE,"general";"via3",#N/A,TRUE,"general"}</definedName>
    <definedName name="rf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fd" hidden="1">{#N/A,#N/A,TRUE,"INGENIERIA";#N/A,#N/A,TRUE,"COMPRAS";#N/A,#N/A,TRUE,"DIRECCION";#N/A,#N/A,TRUE,"RESUMEN"}</definedName>
    <definedName name="rfgcv"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fhnhjyu" hidden="1">{"TAB1",#N/A,TRUE,"GENERAL";"TAB2",#N/A,TRUE,"GENERAL";"TAB3",#N/A,TRUE,"GENERAL";"TAB4",#N/A,TRUE,"GENERAL";"TAB5",#N/A,TRUE,"GENERAL"}</definedName>
    <definedName name="rfrf" hidden="1">{"via1",#N/A,TRUE,"general";"via2",#N/A,TRUE,"general";"via3",#N/A,TRUE,"general"}</definedName>
    <definedName name="rge" hidden="1">{"via1",#N/A,TRUE,"general";"via2",#N/A,TRUE,"general";"via3",#N/A,TRUE,"general"}</definedName>
    <definedName name="rgegg" hidden="1">{"via1",#N/A,TRUE,"general";"via2",#N/A,TRUE,"general";"via3",#N/A,TRUE,"general"}</definedName>
    <definedName name="rhh" hidden="1">{"TAB1",#N/A,TRUE,"GENERAL";"TAB2",#N/A,TRUE,"GENERAL";"TAB3",#N/A,TRUE,"GENERAL";"TAB4",#N/A,TRUE,"GENERAL";"TAB5",#N/A,TRUE,"GENERAL"}</definedName>
    <definedName name="rhrtd" hidden="1">{"TAB1",#N/A,TRUE,"GENERAL";"TAB2",#N/A,TRUE,"GENERAL";"TAB3",#N/A,TRUE,"GENERAL";"TAB4",#N/A,TRUE,"GENERAL";"TAB5",#N/A,TRUE,"GENERAL"}</definedName>
    <definedName name="rhtry" hidden="1">{"TAB1",#N/A,TRUE,"GENERAL";"TAB2",#N/A,TRUE,"GENERAL";"TAB3",#N/A,TRUE,"GENERAL";"TAB4",#N/A,TRUE,"GENERAL";"TAB5",#N/A,TRUE,"GENERAL"}</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0" hidden="1">6</definedName>
    <definedName name="RiskHasSettings" hidden="1">5</definedName>
    <definedName name="RiskMinimizeOnStart" hidden="1">FALSE</definedName>
    <definedName name="RiskMonitorConvergence" hidden="1">FALSE</definedName>
    <definedName name="RiskMultipleCPUSupportEnabled" localSheetId="0" hidden="1">FALSE</definedName>
    <definedName name="RiskMultipleCPUSupportEnabled" hidden="1">TRUE</definedName>
    <definedName name="RiskNumIterations" localSheetId="0" hidden="1">1000</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localSheetId="0" hidden="1">3</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localSheetId="0" hidden="1">FALSE</definedName>
    <definedName name="RiskUseMultipleCPUs" hidden="1">TRUE</definedName>
    <definedName name="rj" hidden="1">{"TAB1",#N/A,TRUE,"GENERAL";"TAB2",#N/A,TRUE,"GENERAL";"TAB3",#N/A,TRUE,"GENERAL";"TAB4",#N/A,TRUE,"GENERAL";"TAB5",#N/A,TRUE,"GENERAL"}</definedName>
    <definedName name="rjjth" hidden="1">{"TAB1",#N/A,TRUE,"GENERAL";"TAB2",#N/A,TRUE,"GENERAL";"TAB3",#N/A,TRUE,"GENERAL";"TAB4",#N/A,TRUE,"GENERAL";"TAB5",#N/A,TRUE,"GENERAL"}</definedName>
    <definedName name="rjrfbv"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rjy" hidden="1">{"via1",#N/A,TRUE,"general";"via2",#N/A,TRUE,"general";"via3",#N/A,TRUE,"general"}</definedName>
    <definedName name="rkjyk" hidden="1">{"TAB1",#N/A,TRUE,"GENERAL";"TAB2",#N/A,TRUE,"GENERAL";"TAB3",#N/A,TRUE,"GENERAL";"TAB4",#N/A,TRUE,"GENERAL";"TAB5",#N/A,TRUE,"GENERAL"}</definedName>
    <definedName name="rkru" hidden="1">{"via1",#N/A,TRUE,"general";"via2",#N/A,TRUE,"general";"via3",#N/A,TRUE,"general"}</definedName>
    <definedName name="rky" hidden="1">{"TAB1",#N/A,TRUE,"GENERAL";"TAB2",#N/A,TRUE,"GENERAL";"TAB3",#N/A,TRUE,"GENERAL";"TAB4",#N/A,TRUE,"GENERAL";"TAB5",#N/A,TRUE,"GENERAL"}</definedName>
    <definedName name="rrr" hidden="1">{"via1",#N/A,TRUE,"general";"via2",#N/A,TRUE,"general";"via3",#N/A,TRUE,"general"}</definedName>
    <definedName name="rrrrrb" hidden="1">{"via1",#N/A,TRUE,"general";"via2",#N/A,TRUE,"general";"via3",#N/A,TRUE,"general"}</definedName>
    <definedName name="rrrrrrre" hidden="1">{"TAB1",#N/A,TRUE,"GENERAL";"TAB2",#N/A,TRUE,"GENERAL";"TAB3",#N/A,TRUE,"GENERAL";"TAB4",#N/A,TRUE,"GENERAL";"TAB5",#N/A,TRUE,"GENERAL"}</definedName>
    <definedName name="RRRRRRRRRRRRRRRR" hidden="1">{"CONCABL1.1",#N/A,FALSE,"1.1.1a1.1.3 ACSR";"AISL1.2",#N/A,FALSE,"1.1.1a1.1.3 ACSR";"torr1.1.3",#N/A,FALSE,"1.1.1a1.1.3 ACSR";"cm1.2",#N/A,FALSE,"1.2 ACSR";"cm2.2",#N/A,FALSE,"1.2 ACSR";#N/A,#N/A,FALSE,"1.3 ACSR";#N/A,#N/A,FALSE,"2.1.1A2.1.3 ACAR";"ac2.1",#N/A,FALSE,"1.2 ACAR";"ac2.2",#N/A,FALSE,"1.2 ACAR";#N/A,#N/A,FALSE,"2.3 ACAR"}</definedName>
    <definedName name="rrrrt" hidden="1">{"via1",#N/A,TRUE,"general";"via2",#N/A,TRUE,"general";"via3",#N/A,TRUE,"general"}</definedName>
    <definedName name="rsdgsd5" hidden="1">{"TAB1",#N/A,TRUE,"GENERAL";"TAB2",#N/A,TRUE,"GENERAL";"TAB3",#N/A,TRUE,"GENERAL";"TAB4",#N/A,TRUE,"GENERAL";"TAB5",#N/A,TRUE,"GENERAL"}</definedName>
    <definedName name="rt" hidden="1">{"TAB1",#N/A,TRUE,"GENERAL";"TAB2",#N/A,TRUE,"GENERAL";"TAB3",#N/A,TRUE,"GENERAL";"TAB4",#N/A,TRUE,"GENERAL";"TAB5",#N/A,TRUE,"GENERAL"}</definedName>
    <definedName name="rte" hidden="1">{"TAB1",#N/A,TRUE,"GENERAL";"TAB2",#N/A,TRUE,"GENERAL";"TAB3",#N/A,TRUE,"GENERAL";"TAB4",#N/A,TRUE,"GENERAL";"TAB5",#N/A,TRUE,"GENERAL"}</definedName>
    <definedName name="rteg" hidden="1">{"via1",#N/A,TRUE,"general";"via2",#N/A,TRUE,"general";"via3",#N/A,TRUE,"general"}</definedName>
    <definedName name="rtert" hidden="1">{"TAB1",#N/A,TRUE,"GENERAL";"TAB2",#N/A,TRUE,"GENERAL";"TAB3",#N/A,TRUE,"GENERAL";"TAB4",#N/A,TRUE,"GENERAL";"TAB5",#N/A,TRUE,"GENERAL"}</definedName>
    <definedName name="rtes" hidden="1">{"via1",#N/A,TRUE,"general";"via2",#N/A,TRUE,"general";"via3",#N/A,TRUE,"general"}</definedName>
    <definedName name="rtewth" hidden="1">{"TAB1",#N/A,TRUE,"GENERAL";"TAB2",#N/A,TRUE,"GENERAL";"TAB3",#N/A,TRUE,"GENERAL";"TAB4",#N/A,TRUE,"GENERAL";"TAB5",#N/A,TRUE,"GENERAL"}</definedName>
    <definedName name="rthjtj" hidden="1">{"TAB1",#N/A,TRUE,"GENERAL";"TAB2",#N/A,TRUE,"GENERAL";"TAB3",#N/A,TRUE,"GENERAL";"TAB4",#N/A,TRUE,"GENERAL";"TAB5",#N/A,TRUE,"GENERAL"}</definedName>
    <definedName name="rthrthg" hidden="1">{"via1",#N/A,TRUE,"general";"via2",#N/A,TRUE,"general";"via3",#N/A,TRUE,"general"}</definedName>
    <definedName name="rthtrh" hidden="1">{"via1",#N/A,TRUE,"general";"via2",#N/A,TRUE,"general";"via3",#N/A,TRUE,"general"}</definedName>
    <definedName name="rtkk" hidden="1">{"via1",#N/A,TRUE,"general";"via2",#N/A,TRUE,"general";"via3",#N/A,TRUE,"general"}</definedName>
    <definedName name="rttthy" hidden="1">{"via1",#N/A,TRUE,"general";"via2",#N/A,TRUE,"general";"via3",#N/A,TRUE,"general"}</definedName>
    <definedName name="rtu" hidden="1">{"via1",#N/A,TRUE,"general";"via2",#N/A,TRUE,"general";"via3",#N/A,TRUE,"general"}</definedName>
    <definedName name="rtug" hidden="1">{"TAB1",#N/A,TRUE,"GENERAL";"TAB2",#N/A,TRUE,"GENERAL";"TAB3",#N/A,TRUE,"GENERAL";"TAB4",#N/A,TRUE,"GENERAL";"TAB5",#N/A,TRUE,"GENERAL"}</definedName>
    <definedName name="rtugsd" hidden="1">{"TAB1",#N/A,TRUE,"GENERAL";"TAB2",#N/A,TRUE,"GENERAL";"TAB3",#N/A,TRUE,"GENERAL";"TAB4",#N/A,TRUE,"GENERAL";"TAB5",#N/A,TRUE,"GENERAL"}</definedName>
    <definedName name="rturtu" hidden="1">{"via1",#N/A,TRUE,"general";"via2",#N/A,TRUE,"general";"via3",#N/A,TRUE,"general"}</definedName>
    <definedName name="rturu" hidden="1">{"via1",#N/A,TRUE,"general";"via2",#N/A,TRUE,"general";"via3",#N/A,TRUE,"general"}</definedName>
    <definedName name="rtut" hidden="1">{"via1",#N/A,TRUE,"general";"via2",#N/A,TRUE,"general";"via3",#N/A,TRUE,"general"}</definedName>
    <definedName name="rtutru" hidden="1">{"via1",#N/A,TRUE,"general";"via2",#N/A,TRUE,"general";"via3",#N/A,TRUE,"general"}</definedName>
    <definedName name="rtuy" hidden="1">{"via1",#N/A,TRUE,"general";"via2",#N/A,TRUE,"general";"via3",#N/A,TRUE,"general"}</definedName>
    <definedName name="rtyhr" hidden="1">{"TAB1",#N/A,TRUE,"GENERAL";"TAB2",#N/A,TRUE,"GENERAL";"TAB3",#N/A,TRUE,"GENERAL";"TAB4",#N/A,TRUE,"GENERAL";"TAB5",#N/A,TRUE,"GENERAL"}</definedName>
    <definedName name="rtym" hidden="1">{"via1",#N/A,TRUE,"general";"via2",#N/A,TRUE,"general";"via3",#N/A,TRUE,"general"}</definedName>
    <definedName name="rtyrey" hidden="1">{"TAB1",#N/A,TRUE,"GENERAL";"TAB2",#N/A,TRUE,"GENERAL";"TAB3",#N/A,TRUE,"GENERAL";"TAB4",#N/A,TRUE,"GENERAL";"TAB5",#N/A,TRUE,"GENERAL"}</definedName>
    <definedName name="rtyrh" hidden="1">{"via1",#N/A,TRUE,"general";"via2",#N/A,TRUE,"general";"via3",#N/A,TRUE,"general"}</definedName>
    <definedName name="RTYRTY" hidden="1">{"via1",#N/A,TRUE,"general";"via2",#N/A,TRUE,"general";"via3",#N/A,TRUE,"general"}</definedName>
    <definedName name="rtyt" hidden="1">{"TAB1",#N/A,TRUE,"GENERAL";"TAB2",#N/A,TRUE,"GENERAL";"TAB3",#N/A,TRUE,"GENERAL";"TAB4",#N/A,TRUE,"GENERAL";"TAB5",#N/A,TRUE,"GENERAL"}</definedName>
    <definedName name="rtytry" hidden="1">{"via1",#N/A,TRUE,"general";"via2",#N/A,TRUE,"general";"via3",#N/A,TRUE,"general"}</definedName>
    <definedName name="ruru" hidden="1">{"TAB1",#N/A,TRUE,"GENERAL";"TAB2",#N/A,TRUE,"GENERAL";"TAB3",#N/A,TRUE,"GENERAL";"TAB4",#N/A,TRUE,"GENERAL";"TAB5",#N/A,TRUE,"GENERAL"}</definedName>
    <definedName name="rutu" hidden="1">{"via1",#N/A,TRUE,"general";"via2",#N/A,TRUE,"general";"via3",#N/A,TRUE,"general"}</definedName>
    <definedName name="rwt" hidden="1">{"via1",#N/A,TRUE,"general";"via2",#N/A,TRUE,"general";"via3",#N/A,TRUE,"general"}</definedName>
    <definedName name="ry" hidden="1">{"via1",#N/A,TRUE,"general";"via2",#N/A,TRUE,"general";"via3",#N/A,TRUE,"general"}</definedName>
    <definedName name="ryeryb" hidden="1">{"TAB1",#N/A,TRUE,"GENERAL";"TAB2",#N/A,TRUE,"GENERAL";"TAB3",#N/A,TRUE,"GENERAL";"TAB4",#N/A,TRUE,"GENERAL";"TAB5",#N/A,TRUE,"GENERAL"}</definedName>
    <definedName name="rytrsdg" hidden="1">{"via1",#N/A,TRUE,"general";"via2",#N/A,TRUE,"general";"via3",#N/A,TRUE,"general"}</definedName>
    <definedName name="saa" hidden="1">{"via1",#N/A,TRUE,"general";"via2",#N/A,TRUE,"general";"via3",#N/A,TRUE,"general"}</definedName>
    <definedName name="SAD" hidden="1">{"via1",#N/A,TRUE,"general";"via2",#N/A,TRUE,"general";"via3",#N/A,TRUE,"general"}</definedName>
    <definedName name="sada" hidden="1">{"CONCABL1.1",#N/A,FALSE,"1.1.1a1.1.3 ACSR";"AISL1.2",#N/A,FALSE,"1.1.1a1.1.3 ACSR";"torr1.1.3",#N/A,FALSE,"1.1.1a1.1.3 ACSR";"cm1.2",#N/A,FALSE,"1.2 ACSR";"cm2.2",#N/A,FALSE,"1.2 ACSR";#N/A,#N/A,FALSE,"1.3 ACSR";#N/A,#N/A,FALSE,"2.1.1A2.1.3 ACAR";"ac2.1",#N/A,FALSE,"1.2 ACAR";"ac2.2",#N/A,FALSE,"1.2 ACAR";#N/A,#N/A,FALSE,"2.3 ACAR"}</definedName>
    <definedName name="SADF" hidden="1">{"via1",#N/A,TRUE,"general";"via2",#N/A,TRUE,"general";"via3",#N/A,TRUE,"general"}</definedName>
    <definedName name="sadff" hidden="1">{"TAB1",#N/A,TRUE,"GENERAL";"TAB2",#N/A,TRUE,"GENERAL";"TAB3",#N/A,TRUE,"GENERAL";"TAB4",#N/A,TRUE,"GENERAL";"TAB5",#N/A,TRUE,"GENERAL"}</definedName>
    <definedName name="sadfo" hidden="1">{"via1",#N/A,TRUE,"general";"via2",#N/A,TRUE,"general";"via3",#N/A,TRUE,"general"}</definedName>
    <definedName name="sadfsafsa" hidden="1">{"CONCABL1.1",#N/A,FALSE,"1.1.1a1.1.3 ACSR";"AISL1.2",#N/A,FALSE,"1.1.1a1.1.3 ACSR";"torr1.1.3",#N/A,FALSE,"1.1.1a1.1.3 ACSR";"cm1.2",#N/A,FALSE,"1.2 ACSR";"cm2.2",#N/A,FALSE,"1.2 ACSR";#N/A,#N/A,FALSE,"1.3 ACSR";#N/A,#N/A,FALSE,"2.1.1A2.1.3 ACAR";"ac2.1",#N/A,FALSE,"1.2 ACAR";"ac2.2",#N/A,FALSE,"1.2 ACAR";#N/A,#N/A,FALSE,"2.3 ACAR"}</definedName>
    <definedName name="safdp" hidden="1">{"TAB1",#N/A,TRUE,"GENERAL";"TAB2",#N/A,TRUE,"GENERAL";"TAB3",#N/A,TRUE,"GENERAL";"TAB4",#N/A,TRUE,"GENERAL";"TAB5",#N/A,TRUE,"GENERAL"}</definedName>
    <definedName name="SASASASASAS" hidden="1">{"via1",#N/A,TRUE,"general";"via2",#N/A,TRUE,"general";"via3",#N/A,TRUE,"general"}</definedName>
    <definedName name="sbgfbgdr" hidden="1">{"via1",#N/A,TRUE,"general";"via2",#N/A,TRUE,"general";"via3",#N/A,TRUE,"general"}</definedName>
    <definedName name="sd" localSheetId="0" hidden="1">{"CONCABL1.1",#N/A,FALSE,"1.1.1a1.1.3 ACSR";"AISL1.2",#N/A,FALSE,"1.1.1a1.1.3 ACSR";"torr1.1.3",#N/A,FALSE,"1.1.1a1.1.3 ACSR";"cm1.2",#N/A,FALSE,"1.2 ACSR";"cm2.2",#N/A,FALSE,"1.2 ACSR";#N/A,#N/A,FALSE,"1.3 ACSR";#N/A,#N/A,FALSE,"2.1.1A2.1.3 ACAR";"ac2.1",#N/A,FALSE,"1.2 ACAR";"ac2.2",#N/A,FALSE,"1.2 ACAR";#N/A,#N/A,FALSE,"2.3 ACAR"}</definedName>
    <definedName name="sd" hidden="1">{"TAB1",#N/A,TRUE,"GENERAL";"TAB2",#N/A,TRUE,"GENERAL";"TAB3",#N/A,TRUE,"GENERAL";"TAB4",#N/A,TRUE,"GENERAL";"TAB5",#N/A,TRUE,"GENERAL"}</definedName>
    <definedName name="sdaf" hidden="1">{"via1",#N/A,TRUE,"general";"via2",#N/A,TRUE,"general";"via3",#N/A,TRUE,"general"}</definedName>
    <definedName name="sdas" hidden="1">{"via1",#N/A,TRUE,"general";"via2",#N/A,TRUE,"general";"via3",#N/A,TRUE,"general"}</definedName>
    <definedName name="sdasdf" hidden="1">{"via1",#N/A,TRUE,"general";"via2",#N/A,TRUE,"general";"via3",#N/A,TRUE,"general"}</definedName>
    <definedName name="SDCDSCT" hidden="1">{"TAB1",#N/A,TRUE,"GENERAL";"TAB2",#N/A,TRUE,"GENERAL";"TAB3",#N/A,TRUE,"GENERAL";"TAB4",#N/A,TRUE,"GENERAL";"TAB5",#N/A,TRUE,"GENERAL"}</definedName>
    <definedName name="SDDSAFF" hidden="1">{#N/A,#N/A,TRUE,"1842CWN0"}</definedName>
    <definedName name="SDFCE" hidden="1">{"TAB1",#N/A,TRUE,"GENERAL";"TAB2",#N/A,TRUE,"GENERAL";"TAB3",#N/A,TRUE,"GENERAL";"TAB4",#N/A,TRUE,"GENERAL";"TAB5",#N/A,TRUE,"GENERAL"}</definedName>
    <definedName name="sdfd" hidden="1">{"via1",#N/A,TRUE,"general";"via2",#N/A,TRUE,"general";"via3",#N/A,TRUE,"general"}</definedName>
    <definedName name="SDFDG" hidden="1">{#N/A,#N/A,TRUE,"1842CWN0"}</definedName>
    <definedName name="sdfds" hidden="1">{"via1",#N/A,TRUE,"general";"via2",#N/A,TRUE,"general";"via3",#N/A,TRUE,"general"}</definedName>
    <definedName name="SDFDSO" hidden="1">{"via1",#N/A,TRUE,"general";"via2",#N/A,TRUE,"general";"via3",#N/A,TRUE,"general"}</definedName>
    <definedName name="sdfdstp" hidden="1">{"TAB1",#N/A,TRUE,"GENERAL";"TAB2",#N/A,TRUE,"GENERAL";"TAB3",#N/A,TRUE,"GENERAL";"TAB4",#N/A,TRUE,"GENERAL";"TAB5",#N/A,TRUE,"GENERAL"}</definedName>
    <definedName name="SDFEO" hidden="1">{"via1",#N/A,TRUE,"general";"via2",#N/A,TRUE,"general";"via3",#N/A,TRUE,"general"}</definedName>
    <definedName name="sdfg" hidden="1">{"TAB1",#N/A,TRUE,"GENERAL";"TAB2",#N/A,TRUE,"GENERAL";"TAB3",#N/A,TRUE,"GENERAL";"TAB4",#N/A,TRUE,"GENERAL";"TAB5",#N/A,TRUE,"GENERAL"}</definedName>
    <definedName name="sdfgdsfk" hidden="1">{"via1",#N/A,TRUE,"general";"via2",#N/A,TRUE,"general";"via3",#N/A,TRUE,"general"}</definedName>
    <definedName name="sdfgsg" hidden="1">{"via1",#N/A,TRUE,"general";"via2",#N/A,TRUE,"general";"via3",#N/A,TRUE,"general"}</definedName>
    <definedName name="SDFLJK" hidden="1">{"TAB1",#N/A,TRUE,"GENERAL";"TAB2",#N/A,TRUE,"GENERAL";"TAB3",#N/A,TRUE,"GENERAL";"TAB4",#N/A,TRUE,"GENERAL";"TAB5",#N/A,TRUE,"GENERAL"}</definedName>
    <definedName name="sdfsafsa" hidden="1">{"CONCABL1.1",#N/A,FALSE,"1.1.1a1.1.3 ACSR";"AISL1.2",#N/A,FALSE,"1.1.1a1.1.3 ACSR";"torr1.1.3",#N/A,FALSE,"1.1.1a1.1.3 ACSR";"cm1.2",#N/A,FALSE,"1.2 ACSR";"cm2.2",#N/A,FALSE,"1.2 ACSR";#N/A,#N/A,FALSE,"1.3 ACSR";#N/A,#N/A,FALSE,"2.1.1A2.1.3 ACAR";"ac2.1",#N/A,FALSE,"1.2 ACAR";"ac2.2",#N/A,FALSE,"1.2 ACAR";#N/A,#N/A,FALSE,"2.3 ACAR"}</definedName>
    <definedName name="sdfsd4" hidden="1">{"via1",#N/A,TRUE,"general";"via2",#N/A,TRUE,"general";"via3",#N/A,TRUE,"general"}</definedName>
    <definedName name="SDFSDF" hidden="1">{"TAB1",#N/A,TRUE,"GENERAL";"TAB2",#N/A,TRUE,"GENERAL";"TAB3",#N/A,TRUE,"GENERAL";"TAB4",#N/A,TRUE,"GENERAL";"TAB5",#N/A,TRUE,"GENERAL"}</definedName>
    <definedName name="sdfsdfb" hidden="1">{"via1",#N/A,TRUE,"general";"via2",#N/A,TRUE,"general";"via3",#N/A,TRUE,"general"}</definedName>
    <definedName name="sdfsdgg" hidden="1">{#N/A,#N/A,TRUE,"INGENIERIA";#N/A,#N/A,TRUE,"COMPRAS";#N/A,#N/A,TRUE,"DIRECCION";#N/A,#N/A,TRUE,"RESUMEN"}</definedName>
    <definedName name="SDFSF" hidden="1">{"TAB1",#N/A,TRUE,"GENERAL";"TAB2",#N/A,TRUE,"GENERAL";"TAB3",#N/A,TRUE,"GENERAL";"TAB4",#N/A,TRUE,"GENERAL";"TAB5",#N/A,TRUE,"GENERAL"}</definedName>
    <definedName name="sdfsv" hidden="1">{"TAB1",#N/A,TRUE,"GENERAL";"TAB2",#N/A,TRUE,"GENERAL";"TAB3",#N/A,TRUE,"GENERAL";"TAB4",#N/A,TRUE,"GENERAL";"TAB5",#N/A,TRUE,"GENERAL"}</definedName>
    <definedName name="sdgfd" hidden="1">{"TAB1",#N/A,TRUE,"GENERAL";"TAB2",#N/A,TRUE,"GENERAL";"TAB3",#N/A,TRUE,"GENERAL";"TAB4",#N/A,TRUE,"GENERAL";"TAB5",#N/A,TRUE,"GENERAL"}</definedName>
    <definedName name="sdgfgp" hidden="1">{"via1",#N/A,TRUE,"general";"via2",#N/A,TRUE,"general";"via3",#N/A,TRUE,"general"}</definedName>
    <definedName name="sdgfiu" hidden="1">{"via1",#N/A,TRUE,"general";"via2",#N/A,TRUE,"general";"via3",#N/A,TRUE,"general"}</definedName>
    <definedName name="sdgsd" hidden="1">{"TAB1",#N/A,TRUE,"GENERAL";"TAB2",#N/A,TRUE,"GENERAL";"TAB3",#N/A,TRUE,"GENERAL";"TAB4",#N/A,TRUE,"GENERAL";"TAB5",#N/A,TRUE,"GENERAL"}</definedName>
    <definedName name="sdgsg" hidden="1">{"via1",#N/A,TRUE,"general";"via2",#N/A,TRUE,"general";"via3",#N/A,TRUE,"general"}</definedName>
    <definedName name="SDIKOM" hidden="1">{"TAB1",#N/A,TRUE,"GENERAL";"TAB2",#N/A,TRUE,"GENERAL";"TAB3",#N/A,TRUE,"GENERAL";"TAB4",#N/A,TRUE,"GENERAL";"TAB5",#N/A,TRUE,"GENERAL"}</definedName>
    <definedName name="sdjb81" hidden="1">{#N/A,#N/A,TRUE,"INGENIERIA";#N/A,#N/A,TRUE,"COMPRAS";#N/A,#N/A,TRUE,"DIRECCION";#N/A,#N/A,TRUE,"RESUMEN"}</definedName>
    <definedName name="sdjshs" hidden="1">{#N/A,#N/A,TRUE,"INGENIERIA";#N/A,#N/A,TRUE,"COMPRAS";#N/A,#N/A,TRUE,"DIRECCION";#N/A,#N/A,TRUE,"RESUMEN"}</definedName>
    <definedName name="sdsd" hidden="1">{#N/A,#N/A,TRUE,"INGENIERIA";#N/A,#N/A,TRUE,"COMPRAS";#N/A,#N/A,TRUE,"DIRECCION";#N/A,#N/A,TRUE,"RESUMEN"}</definedName>
    <definedName name="sdsdfh" hidden="1">{"via1",#N/A,TRUE,"general";"via2",#N/A,TRUE,"general";"via3",#N/A,TRUE,"general"}</definedName>
    <definedName name="sdsdfsdff" hidden="1">{#N/A,#N/A,TRUE,"1842CWN0"}</definedName>
    <definedName name="sdsf" hidden="1">{#N/A,#N/A,TRUE,"INGENIERIA";#N/A,#N/A,TRUE,"COMPRAS";#N/A,#N/A,TRUE,"DIRECCION";#N/A,#N/A,TRUE,"RESUMEN"}</definedName>
    <definedName name="sdyhl" hidden="1">{#N/A,#N/A,TRUE,"1842CWN0"}</definedName>
    <definedName name="setrj" hidden="1">{"via1",#N/A,TRUE,"general";"via2",#N/A,TRUE,"general";"via3",#N/A,TRUE,"general"}</definedName>
    <definedName name="sett" hidden="1">{"via1",#N/A,TRUE,"general";"via2",#N/A,TRUE,"general";"via3",#N/A,TRUE,"general"}</definedName>
    <definedName name="sfasf" hidden="1">{"TAB1",#N/A,TRUE,"GENERAL";"TAB2",#N/A,TRUE,"GENERAL";"TAB3",#N/A,TRUE,"GENERAL";"TAB4",#N/A,TRUE,"GENERAL";"TAB5",#N/A,TRUE,"GENERAL"}</definedName>
    <definedName name="SFHSGFH" hidden="1">{"TAB1",#N/A,TRUE,"GENERAL";"TAB2",#N/A,TRUE,"GENERAL";"TAB3",#N/A,TRUE,"GENERAL";"TAB4",#N/A,TRUE,"GENERAL";"TAB5",#N/A,TRUE,"GENERAL"}</definedName>
    <definedName name="sfsd" hidden="1">{"via1",#N/A,TRUE,"general";"via2",#N/A,TRUE,"general";"via3",#N/A,TRUE,"general"}</definedName>
    <definedName name="sfsdf" hidden="1">{"TAB1",#N/A,TRUE,"GENERAL";"TAB2",#N/A,TRUE,"GENERAL";"TAB3",#N/A,TRUE,"GENERAL";"TAB4",#N/A,TRUE,"GENERAL";"TAB5",#N/A,TRUE,"GENERAL"}</definedName>
    <definedName name="sfsdferg" hidden="1">{"TAB1",#N/A,TRUE,"GENERAL";"TAB2",#N/A,TRUE,"GENERAL";"TAB3",#N/A,TRUE,"GENERAL";"TAB4",#N/A,TRUE,"GENERAL";"TAB5",#N/A,TRUE,"GENERAL"}</definedName>
    <definedName name="sfsdfs" hidden="1">{"TAB1",#N/A,TRUE,"GENERAL";"TAB2",#N/A,TRUE,"GENERAL";"TAB3",#N/A,TRUE,"GENERAL";"TAB4",#N/A,TRUE,"GENERAL";"TAB5",#N/A,TRUE,"GENERAL"}</definedName>
    <definedName name="skfnb26"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sksdmfd" hidden="1">{#N/A,#N/A,TRUE,"1842CWN0"}</definedName>
    <definedName name="sksjsb" hidden="1">{#N/A,#N/A,TRUE,"INGENIERIA";#N/A,#N/A,TRUE,"COMPRAS";#N/A,#N/A,TRUE,"DIRECCION";#N/A,#N/A,TRUE,"RESUMEN"}</definedName>
    <definedName name="sksks" hidden="1">{#N/A,#N/A,TRUE,"1842CWN0"}</definedName>
    <definedName name="solver_adj" localSheetId="1" hidden="1">PRESUPUESTO!#REF!</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hs1" localSheetId="1" hidden="1">PRESUPUESTO!#REF!</definedName>
    <definedName name="solver_lin" localSheetId="1" hidden="1">2</definedName>
    <definedName name="solver_neg" localSheetId="1" hidden="1">2</definedName>
    <definedName name="solver_num" localSheetId="1" hidden="1">1</definedName>
    <definedName name="solver_nwt" localSheetId="1" hidden="1">1</definedName>
    <definedName name="solver_opt" localSheetId="1" hidden="1">PRESUPUESTO!#REF!</definedName>
    <definedName name="solver_pre" localSheetId="1" hidden="1">0.000001</definedName>
    <definedName name="solver_rel1" localSheetId="1" hidden="1">2</definedName>
    <definedName name="solver_rhs1" localSheetId="1" hidden="1">PRESUPUESTO!#REF!</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63899000000</definedName>
    <definedName name="srwrwr" hidden="1">{"TAB1",#N/A,TRUE,"GENERAL";"TAB2",#N/A,TRUE,"GENERAL";"TAB3",#N/A,TRUE,"GENERAL";"TAB4",#N/A,TRUE,"GENERAL";"TAB5",#N/A,TRUE,"GENERAL"}</definedName>
    <definedName name="ssddf" hidden="1">{#N/A,#N/A,TRUE,"INGENIERIA";#N/A,#N/A,TRUE,"COMPRAS";#N/A,#N/A,TRUE,"DIRECCION";#N/A,#N/A,TRUE,"RESUMEN"}</definedName>
    <definedName name="ssss" localSheetId="0" hidden="1">{"vista 1",#N/A,FALSE,"CMP";"vista 2",#N/A,FALSE,"CMP"}</definedName>
    <definedName name="sssss7" hidden="1">{"via1",#N/A,TRUE,"general";"via2",#N/A,TRUE,"general";"via3",#N/A,TRUE,"general"}</definedName>
    <definedName name="sssssa" hidden="1">{"TAB1",#N/A,TRUE,"GENERAL";"TAB2",#N/A,TRUE,"GENERAL";"TAB3",#N/A,TRUE,"GENERAL";"TAB4",#N/A,TRUE,"GENERAL";"TAB5",#N/A,TRUE,"GENERAL"}</definedName>
    <definedName name="ssssssss" hidden="1">{"CONCABL1.1",#N/A,FALSE,"1.1.1a1.1.3 ACSR";"AISL1.2",#N/A,FALSE,"1.1.1a1.1.3 ACSR";"torr1.1.3",#N/A,FALSE,"1.1.1a1.1.3 ACSR";"cm1.2",#N/A,FALSE,"1.2 ACSR";"cm2.2",#N/A,FALSE,"1.2 ACSR";#N/A,#N/A,FALSE,"1.3 ACSR";#N/A,#N/A,FALSE,"2.1.1A2.1.3 ACAR";"ac2.1",#N/A,FALSE,"1.2 ACAR";"ac2.2",#N/A,FALSE,"1.2 ACAR";#N/A,#N/A,FALSE,"2.3 ACAR"}</definedName>
    <definedName name="sssssy" hidden="1">{"via1",#N/A,TRUE,"general";"via2",#N/A,TRUE,"general";"via3",#N/A,TRUE,"general"}</definedName>
    <definedName name="stt" hidden="1">{"via1",#N/A,TRUE,"general";"via2",#N/A,TRUE,"general";"via3",#N/A,TRUE,"general"}</definedName>
    <definedName name="SUM_DEP" hidden="1">{"CONCABL1.1",#N/A,FALSE,"1.1.1a1.1.3 ACSR";"AISL1.2",#N/A,FALSE,"1.1.1a1.1.3 ACSR";"torr1.1.3",#N/A,FALSE,"1.1.1a1.1.3 ACSR";"cm1.2",#N/A,FALSE,"1.2 ACSR";"cm2.2",#N/A,FALSE,"1.2 ACSR";#N/A,#N/A,FALSE,"1.3 ACSR";#N/A,#N/A,FALSE,"2.1.1A2.1.3 ACAR";"ac2.1",#N/A,FALSE,"1.2 ACAR";"ac2.2",#N/A,FALSE,"1.2 ACAR";#N/A,#N/A,FALSE,"2.3 ACAR"}</definedName>
    <definedName name="swsw" hidden="1">{"via1",#N/A,TRUE,"general";"via2",#N/A,TRUE,"general";"via3",#N/A,TRUE,"general"}</definedName>
    <definedName name="swsw3" hidden="1">{"TAB1",#N/A,TRUE,"GENERAL";"TAB2",#N/A,TRUE,"GENERAL";"TAB3",#N/A,TRUE,"GENERAL";"TAB4",#N/A,TRUE,"GENERAL";"TAB5",#N/A,TRUE,"GENERAL"}</definedName>
    <definedName name="t5t5" hidden="1">{"TAB1",#N/A,TRUE,"GENERAL";"TAB2",#N/A,TRUE,"GENERAL";"TAB3",#N/A,TRUE,"GENERAL";"TAB4",#N/A,TRUE,"GENERAL";"TAB5",#N/A,TRUE,"GENERAL"}</definedName>
    <definedName name="tdhh" localSheetId="2" hidden="1">#REF!</definedName>
    <definedName name="tdhh" localSheetId="3" hidden="1">#REF!</definedName>
    <definedName name="tdhh" localSheetId="4" hidden="1">#REF!</definedName>
    <definedName name="tdhh" localSheetId="5" hidden="1">#REF!</definedName>
    <definedName name="tdhh" localSheetId="6" hidden="1">#REF!</definedName>
    <definedName name="tdhh" localSheetId="7" hidden="1">#REF!</definedName>
    <definedName name="tdhh" localSheetId="8" hidden="1">#REF!</definedName>
    <definedName name="tdhh" localSheetId="9" hidden="1">#REF!</definedName>
    <definedName name="tdhh" localSheetId="10" hidden="1">#REF!</definedName>
    <definedName name="tdhh" localSheetId="11" hidden="1">#REF!</definedName>
    <definedName name="tdhh" localSheetId="12" hidden="1">#REF!</definedName>
    <definedName name="tdhh" localSheetId="13" hidden="1">#REF!</definedName>
    <definedName name="tdhh" localSheetId="14" hidden="1">#REF!</definedName>
    <definedName name="tdhh" localSheetId="15" hidden="1">#REF!</definedName>
    <definedName name="tdhh" localSheetId="16" hidden="1">#REF!</definedName>
    <definedName name="tdhh" localSheetId="17" hidden="1">#REF!</definedName>
    <definedName name="tdhh" localSheetId="18" hidden="1">#REF!</definedName>
    <definedName name="tdhh" localSheetId="19" hidden="1">#REF!</definedName>
    <definedName name="tdhh" localSheetId="20" hidden="1">#REF!</definedName>
    <definedName name="tdhh" localSheetId="21" hidden="1">#REF!</definedName>
    <definedName name="tdhh" localSheetId="22" hidden="1">#REF!</definedName>
    <definedName name="tdhh" localSheetId="23" hidden="1">#REF!</definedName>
    <definedName name="tdhh" localSheetId="24" hidden="1">#REF!</definedName>
    <definedName name="tdhh" localSheetId="25" hidden="1">#REF!</definedName>
    <definedName name="tdhh" localSheetId="26" hidden="1">#REF!</definedName>
    <definedName name="tdhh" localSheetId="27" hidden="1">#REF!</definedName>
    <definedName name="tdhh" localSheetId="28" hidden="1">#REF!</definedName>
    <definedName name="tdhh" hidden="1">#REF!</definedName>
    <definedName name="tdy" hidden="1">{"TAB1",#N/A,TRUE,"GENERAL";"TAB2",#N/A,TRUE,"GENERAL";"TAB3",#N/A,TRUE,"GENERAL";"TAB4",#N/A,TRUE,"GENERAL";"TAB5",#N/A,TRUE,"GENERAL"}</definedName>
    <definedName name="tewst" hidden="1">{"TAB1",#N/A,TRUE,"GENERAL";"TAB2",#N/A,TRUE,"GENERAL";"TAB3",#N/A,TRUE,"GENERAL";"TAB4",#N/A,TRUE,"GENERAL";"TAB5",#N/A,TRUE,"GENERAL"}</definedName>
    <definedName name="teytrh" hidden="1">{"via1",#N/A,TRUE,"general";"via2",#N/A,TRUE,"general";"via3",#N/A,TRUE,"general"}</definedName>
    <definedName name="thdh" hidden="1">{"TAB1",#N/A,TRUE,"GENERAL";"TAB2",#N/A,TRUE,"GENERAL";"TAB3",#N/A,TRUE,"GENERAL";"TAB4",#N/A,TRUE,"GENERAL";"TAB5",#N/A,TRUE,"GENERAL"}</definedName>
    <definedName name="thtj" hidden="1">{"via1",#N/A,TRUE,"general";"via2",#N/A,TRUE,"general";"via3",#N/A,TRUE,"general"}</definedName>
    <definedName name="thvf" hidden="1">{#N/A,#N/A,TRUE,"1842CWN0"}</definedName>
    <definedName name="TK_1" localSheetId="1" hidden="1">[12]INST!#REF!</definedName>
    <definedName name="TK_1" hidden="1">[12]INST!#REF!</definedName>
    <definedName name="tortas" hidden="1">{"TAB1",#N/A,TRUE,"GENERAL";"TAB2",#N/A,TRUE,"GENERAL";"TAB3",#N/A,TRUE,"GENERAL";"TAB4",#N/A,TRUE,"GENERAL";"TAB5",#N/A,TRUE,"GENERAL"}</definedName>
    <definedName name="tortas2" hidden="1">{"via1",#N/A,TRUE,"general";"via2",#N/A,TRUE,"general";"via3",#N/A,TRUE,"general"}</definedName>
    <definedName name="tr" hidden="1">{"TAB1",#N/A,TRUE,"GENERAL";"TAB2",#N/A,TRUE,"GENERAL";"TAB3",#N/A,TRUE,"GENERAL";"TAB4",#N/A,TRUE,"GENERAL";"TAB5",#N/A,TRUE,"GENERAL"}</definedName>
    <definedName name="trest" hidden="1">{"TAB1",#N/A,TRUE,"GENERAL";"TAB2",#N/A,TRUE,"GENERAL";"TAB3",#N/A,TRUE,"GENERAL";"TAB4",#N/A,TRUE,"GENERAL";"TAB5",#N/A,TRUE,"GENERAL"}</definedName>
    <definedName name="tret" hidden="1">{"TAB1",#N/A,TRUE,"GENERAL";"TAB2",#N/A,TRUE,"GENERAL";"TAB3",#N/A,TRUE,"GENERAL";"TAB4",#N/A,TRUE,"GENERAL";"TAB5",#N/A,TRUE,"GENERAL"}</definedName>
    <definedName name="trh" hidden="1">{"via1",#N/A,TRUE,"general";"via2",#N/A,TRUE,"general";"via3",#N/A,TRUE,"general"}</definedName>
    <definedName name="trhfh" hidden="1">{"via1",#N/A,TRUE,"general";"via2",#N/A,TRUE,"general";"via3",#N/A,TRUE,"general"}</definedName>
    <definedName name="trjfgjh" hidden="1">{"via1",#N/A,TRUE,"general";"via2",#N/A,TRUE,"general";"via3",#N/A,TRUE,"general"}</definedName>
    <definedName name="tru" hidden="1">{"via1",#N/A,TRUE,"general";"via2",#N/A,TRUE,"general";"via3",#N/A,TRUE,"general"}</definedName>
    <definedName name="truds" hidden="1">{"via1",#N/A,TRUE,"general";"via2",#N/A,TRUE,"general";"via3",#N/A,TRUE,"general"}</definedName>
    <definedName name="trutu" hidden="1">{"via1",#N/A,TRUE,"general";"via2",#N/A,TRUE,"general";"via3",#N/A,TRUE,"general"}</definedName>
    <definedName name="trydfg" hidden="1">{"via1",#N/A,TRUE,"general";"via2",#N/A,TRUE,"general";"via3",#N/A,TRUE,"general"}</definedName>
    <definedName name="trydtrygf" hidden="1">{"via1",#N/A,TRUE,"general";"via2",#N/A,TRUE,"general";"via3",#N/A,TRUE,"general"}</definedName>
    <definedName name="tryery" hidden="1">{"TAB1",#N/A,TRUE,"GENERAL";"TAB2",#N/A,TRUE,"GENERAL";"TAB3",#N/A,TRUE,"GENERAL";"TAB4",#N/A,TRUE,"GENERAL";"TAB5",#N/A,TRUE,"GENERAL"}</definedName>
    <definedName name="tryi6" hidden="1">{"TAB1",#N/A,TRUE,"GENERAL";"TAB2",#N/A,TRUE,"GENERAL";"TAB3",#N/A,TRUE,"GENERAL";"TAB4",#N/A,TRUE,"GENERAL";"TAB5",#N/A,TRUE,"GENERAL"}</definedName>
    <definedName name="tryrth" hidden="1">{"via1",#N/A,TRUE,"general";"via2",#N/A,TRUE,"general";"via3",#N/A,TRUE,"general"}</definedName>
    <definedName name="tsert" hidden="1">{"TAB1",#N/A,TRUE,"GENERAL";"TAB2",#N/A,TRUE,"GENERAL";"TAB3",#N/A,TRUE,"GENERAL";"TAB4",#N/A,TRUE,"GENERAL";"TAB5",#N/A,TRUE,"GENERAL"}</definedName>
    <definedName name="TTR" hidden="1">{"via1",#N/A,TRUE,"general";"via2",#N/A,TRUE,"general";"via3",#N/A,TRUE,"general"}</definedName>
    <definedName name="ttrff" hidden="1">{"via1",#N/A,TRUE,"general";"via2",#N/A,TRUE,"general";"via3",#N/A,TRUE,"general"}</definedName>
    <definedName name="ttt" hidden="1">{"TAB1",#N/A,TRUE,"GENERAL";"TAB2",#N/A,TRUE,"GENERAL";"TAB3",#N/A,TRUE,"GENERAL";"TAB4",#N/A,TRUE,"GENERAL";"TAB5",#N/A,TRUE,"GENERAL"}</definedName>
    <definedName name="tttt7" hidden="1">{"via1",#N/A,TRUE,"general";"via2",#N/A,TRUE,"general";"via3",#N/A,TRUE,"general"}</definedName>
    <definedName name="tttthy" hidden="1">{"TAB1",#N/A,TRUE,"GENERAL";"TAB2",#N/A,TRUE,"GENERAL";"TAB3",#N/A,TRUE,"GENERAL";"TAB4",#N/A,TRUE,"GENERAL";"TAB5",#N/A,TRUE,"GENERAL"}</definedName>
    <definedName name="ttttr" hidden="1">{"via1",#N/A,TRUE,"general";"via2",#N/A,TRUE,"general";"via3",#N/A,TRUE,"general"}</definedName>
    <definedName name="ttttt" hidden="1">{"TAB1",#N/A,TRUE,"GENERAL";"TAB2",#N/A,TRUE,"GENERAL";"TAB3",#N/A,TRUE,"GENERAL";"TAB4",#N/A,TRUE,"GENERAL";"TAB5",#N/A,TRUE,"GENERAL"}</definedName>
    <definedName name="TTTTTT" hidden="1">{"vista 1",#N/A,FALSE,"CMP";"vista 2",#N/A,FALSE,"CMP"}</definedName>
    <definedName name="tu" hidden="1">{"via1",#N/A,TRUE,"general";"via2",#N/A,TRUE,"general";"via3",#N/A,TRUE,"general"}</definedName>
    <definedName name="TUBERIA" localSheetId="1" hidden="1">#REF!</definedName>
    <definedName name="TUBERIA" hidden="1">#REF!</definedName>
    <definedName name="TUBERIA1" localSheetId="1" hidden="1">#REF!</definedName>
    <definedName name="TUBERIA1" hidden="1">#REF!</definedName>
    <definedName name="tur" hidden="1">{"TAB1",#N/A,TRUE,"GENERAL";"TAB2",#N/A,TRUE,"GENERAL";"TAB3",#N/A,TRUE,"GENERAL";"TAB4",#N/A,TRUE,"GENERAL";"TAB5",#N/A,TRUE,"GENERAL"}</definedName>
    <definedName name="turu" hidden="1">{"TAB1",#N/A,TRUE,"GENERAL";"TAB2",#N/A,TRUE,"GENERAL";"TAB3",#N/A,TRUE,"GENERAL";"TAB4",#N/A,TRUE,"GENERAL";"TAB5",#N/A,TRUE,"GENERAL"}</definedName>
    <definedName name="twer" hidden="1">{"TAB1",#N/A,TRUE,"GENERAL";"TAB2",#N/A,TRUE,"GENERAL";"TAB3",#N/A,TRUE,"GENERAL";"TAB4",#N/A,TRUE,"GENERAL";"TAB5",#N/A,TRUE,"GENERAL"}</definedName>
    <definedName name="twet" hidden="1">{"TAB1",#N/A,TRUE,"GENERAL";"TAB2",#N/A,TRUE,"GENERAL";"TAB3",#N/A,TRUE,"GENERAL";"TAB4",#N/A,TRUE,"GENERAL";"TAB5",#N/A,TRUE,"GENERAL"}</definedName>
    <definedName name="ty" hidden="1">{"via1",#N/A,TRUE,"general";"via2",#N/A,TRUE,"general";"via3",#N/A,TRUE,"general"}</definedName>
    <definedName name="tyery" hidden="1">{"via1",#N/A,TRUE,"general";"via2",#N/A,TRUE,"general";"via3",#N/A,TRUE,"general"}</definedName>
    <definedName name="tyj" hidden="1">{"TAB1",#N/A,TRUE,"GENERAL";"TAB2",#N/A,TRUE,"GENERAL";"TAB3",#N/A,TRUE,"GENERAL";"TAB4",#N/A,TRUE,"GENERAL";"TAB5",#N/A,TRUE,"GENERAL"}</definedName>
    <definedName name="tyjtyj" hidden="1">{"TAB1",#N/A,TRUE,"GENERAL";"TAB2",#N/A,TRUE,"GENERAL";"TAB3",#N/A,TRUE,"GENERAL";"TAB4",#N/A,TRUE,"GENERAL";"TAB5",#N/A,TRUE,"GENERAL"}</definedName>
    <definedName name="tyjytjuyjuy" hidden="1">{"TAB1",#N/A,TRUE,"GENERAL";"TAB2",#N/A,TRUE,"GENERAL";"TAB3",#N/A,TRUE,"GENERAL";"TAB4",#N/A,TRUE,"GENERAL";"TAB5",#N/A,TRUE,"GENERAL"}</definedName>
    <definedName name="tyk" hidden="1">{"via1",#N/A,TRUE,"general";"via2",#N/A,TRUE,"general";"via3",#N/A,TRUE,"general"}</definedName>
    <definedName name="tym" hidden="1">{"via1",#N/A,TRUE,"general";"via2",#N/A,TRUE,"general";"via3",#N/A,TRUE,"general"}</definedName>
    <definedName name="tynbdf" hidden="1">{#N/A,#N/A,TRUE,"1842CWN0"}</definedName>
    <definedName name="tyr" hidden="1">{"via1",#N/A,TRUE,"general";"via2",#N/A,TRUE,"general";"via3",#N/A,TRUE,"general"}</definedName>
    <definedName name="tytgfhgfh" hidden="1">{"TAB1",#N/A,TRUE,"GENERAL";"TAB2",#N/A,TRUE,"GENERAL";"TAB3",#N/A,TRUE,"GENERAL";"TAB4",#N/A,TRUE,"GENERAL";"TAB5",#N/A,TRUE,"GENERAL"}</definedName>
    <definedName name="tyty" hidden="1">{"TAB1",#N/A,TRUE,"GENERAL";"TAB2",#N/A,TRUE,"GENERAL";"TAB3",#N/A,TRUE,"GENERAL";"TAB4",#N/A,TRUE,"GENERAL";"TAB5",#N/A,TRUE,"GENERAL"}</definedName>
    <definedName name="tyuitryj"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TYUIYI" hidden="1">{"TAB1",#N/A,TRUE,"GENERAL";"TAB2",#N/A,TRUE,"GENERAL";"TAB3",#N/A,TRUE,"GENERAL";"TAB4",#N/A,TRUE,"GENERAL";"TAB5",#N/A,TRUE,"GENERAL"}</definedName>
    <definedName name="tyujh" hidden="1">{"TAB1",#N/A,TRUE,"GENERAL";"TAB2",#N/A,TRUE,"GENERAL";"TAB3",#N/A,TRUE,"GENERAL";"TAB4",#N/A,TRUE,"GENERAL";"TAB5",#N/A,TRUE,"GENERAL"}</definedName>
    <definedName name="tyuty" hidden="1">{"TAB1",#N/A,TRUE,"GENERAL";"TAB2",#N/A,TRUE,"GENERAL";"TAB3",#N/A,TRUE,"GENERAL";"TAB4",#N/A,TRUE,"GENERAL";"TAB5",#N/A,TRUE,"GENERAL"}</definedName>
    <definedName name="tyutyu" hidden="1">{"via1",#N/A,TRUE,"general";"via2",#N/A,TRUE,"general";"via3",#N/A,TRUE,"general"}</definedName>
    <definedName name="tyxg" hidden="1">{"via1",#N/A,TRUE,"general";"via2",#N/A,TRUE,"general";"via3",#N/A,TRUE,"general"}</definedName>
    <definedName name="u3u" hidden="1">{"TAB1",#N/A,TRUE,"GENERAL";"TAB2",#N/A,TRUE,"GENERAL";"TAB3",#N/A,TRUE,"GENERAL";"TAB4",#N/A,TRUE,"GENERAL";"TAB5",#N/A,TRUE,"GENERAL"}</definedName>
    <definedName name="u7u7" hidden="1">{"TAB1",#N/A,TRUE,"GENERAL";"TAB2",#N/A,TRUE,"GENERAL";"TAB3",#N/A,TRUE,"GENERAL";"TAB4",#N/A,TRUE,"GENERAL";"TAB5",#N/A,TRUE,"GENERAL"}</definedName>
    <definedName name="uhmas" hidden="1">{#N/A,#N/A,TRUE,"1842CWN0"}</definedName>
    <definedName name="UI" hidden="1">{"via1",#N/A,TRUE,"general";"via2",#N/A,TRUE,"general";"via3",#N/A,TRUE,"general"}</definedName>
    <definedName name="uijhj" hidden="1">{"via1",#N/A,TRUE,"general";"via2",#N/A,TRUE,"general";"via3",#N/A,TRUE,"general"}</definedName>
    <definedName name="uio" hidden="1">{"TAB1",#N/A,TRUE,"GENERAL";"TAB2",#N/A,TRUE,"GENERAL";"TAB3",#N/A,TRUE,"GENERAL";"TAB4",#N/A,TRUE,"GENERAL";"TAB5",#N/A,TRUE,"GENERAL"}</definedName>
    <definedName name="uiou" hidden="1">{"TAB1",#N/A,TRUE,"GENERAL";"TAB2",#N/A,TRUE,"GENERAL";"TAB3",#N/A,TRUE,"GENERAL";"TAB4",#N/A,TRUE,"GENERAL";"TAB5",#N/A,TRUE,"GENERAL"}</definedName>
    <definedName name="uir" hidden="1">{"via1",#N/A,TRUE,"general";"via2",#N/A,TRUE,"general";"via3",#N/A,TRUE,"general"}</definedName>
    <definedName name="uituii" hidden="1">{"TAB1",#N/A,TRUE,"GENERAL";"TAB2",#N/A,TRUE,"GENERAL";"TAB3",#N/A,TRUE,"GENERAL";"TAB4",#N/A,TRUE,"GENERAL";"TAB5",#N/A,TRUE,"GENERAL"}</definedName>
    <definedName name="uityjj" hidden="1">{"via1",#N/A,TRUE,"general";"via2",#N/A,TRUE,"general";"via3",#N/A,TRUE,"general"}</definedName>
    <definedName name="uiufgj" hidden="1">{"TAB1",#N/A,TRUE,"GENERAL";"TAB2",#N/A,TRUE,"GENERAL";"TAB3",#N/A,TRUE,"GENERAL";"TAB4",#N/A,TRUE,"GENERAL";"TAB5",#N/A,TRUE,"GENERAL"}</definedName>
    <definedName name="UIUYI" hidden="1">{"TAB1",#N/A,TRUE,"GENERAL";"TAB2",#N/A,TRUE,"GENERAL";"TAB3",#N/A,TRUE,"GENERAL";"TAB4",#N/A,TRUE,"GENERAL";"TAB5",#N/A,TRUE,"GENERAL"}</definedName>
    <definedName name="ujd" hidden="1">{#N/A,#N/A,TRUE,"1842CWN0"}</definedName>
    <definedName name="unj" localSheetId="1" hidden="1">[8]INST!#REF!</definedName>
    <definedName name="unj" hidden="1">[8]INST!#REF!</definedName>
    <definedName name="UOUIV" hidden="1">{"TAB1",#N/A,TRUE,"GENERAL";"TAB2",#N/A,TRUE,"GENERAL";"TAB3",#N/A,TRUE,"GENERAL";"TAB4",#N/A,TRUE,"GENERAL";"TAB5",#N/A,TRUE,"GENERAL"}</definedName>
    <definedName name="uryur" hidden="1">{"TAB1",#N/A,TRUE,"GENERAL";"TAB2",#N/A,TRUE,"GENERAL";"TAB3",#N/A,TRUE,"GENERAL";"TAB4",#N/A,TRUE,"GENERAL";"TAB5",#N/A,TRUE,"GENERAL"}</definedName>
    <definedName name="uu" localSheetId="0" hidden="1">{#N/A,#N/A,TRUE,"INGENIERIA";#N/A,#N/A,TRUE,"COMPRAS";#N/A,#N/A,TRUE,"DIRECCION";#N/A,#N/A,TRUE,"RESUMEN"}</definedName>
    <definedName name="uu" hidden="1">{"TAB1",#N/A,TRUE,"GENERAL";"TAB2",#N/A,TRUE,"GENERAL";"TAB3",#N/A,TRUE,"GENERAL";"TAB4",#N/A,TRUE,"GENERAL";"TAB5",#N/A,TRUE,"GENERAL"}</definedName>
    <definedName name="uuu" hidden="1">{"TAB1",#N/A,TRUE,"GENERAL";"TAB2",#N/A,TRUE,"GENERAL";"TAB3",#N/A,TRUE,"GENERAL";"TAB4",#N/A,TRUE,"GENERAL";"TAB5",#N/A,TRUE,"GENERAL"}</definedName>
    <definedName name="uuuuo" hidden="1">{"TAB1",#N/A,TRUE,"GENERAL";"TAB2",#N/A,TRUE,"GENERAL";"TAB3",#N/A,TRUE,"GENERAL";"TAB4",#N/A,TRUE,"GENERAL";"TAB5",#N/A,TRUE,"GENERAL"}</definedName>
    <definedName name="uuuuuj" hidden="1">{"via1",#N/A,TRUE,"general";"via2",#N/A,TRUE,"general";"via3",#N/A,TRUE,"general"}</definedName>
    <definedName name="UUUUUUU" hidden="1">{"TAB1",#N/A,TRUE,"GENERAL";"TAB2",#N/A,TRUE,"GENERAL";"TAB3",#N/A,TRUE,"GENERAL";"TAB4",#N/A,TRUE,"GENERAL";"TAB5",#N/A,TRUE,"GENERAL"}</definedName>
    <definedName name="uwkap" hidden="1">{"TAB1",#N/A,TRUE,"GENERAL";"TAB2",#N/A,TRUE,"GENERAL";"TAB3",#N/A,TRUE,"GENERAL";"TAB4",#N/A,TRUE,"GENERAL";"TAB5",#N/A,TRUE,"GENERAL"}</definedName>
    <definedName name="uyiyiy" hidden="1">{"TAB1",#N/A,TRUE,"GENERAL";"TAB2",#N/A,TRUE,"GENERAL";"TAB3",#N/A,TRUE,"GENERAL";"TAB4",#N/A,TRUE,"GENERAL";"TAB5",#N/A,TRUE,"GENERAL"}</definedName>
    <definedName name="uyk" localSheetId="2" hidden="1">#REF!</definedName>
    <definedName name="uyk" localSheetId="3" hidden="1">#REF!</definedName>
    <definedName name="uyk" localSheetId="4" hidden="1">#REF!</definedName>
    <definedName name="uyk" localSheetId="5" hidden="1">#REF!</definedName>
    <definedName name="uyk" localSheetId="6" hidden="1">#REF!</definedName>
    <definedName name="uyk" localSheetId="7" hidden="1">#REF!</definedName>
    <definedName name="uyk" localSheetId="8" hidden="1">#REF!</definedName>
    <definedName name="uyk" localSheetId="9" hidden="1">#REF!</definedName>
    <definedName name="uyk" localSheetId="10" hidden="1">#REF!</definedName>
    <definedName name="uyk" localSheetId="11" hidden="1">#REF!</definedName>
    <definedName name="uyk" localSheetId="12" hidden="1">#REF!</definedName>
    <definedName name="uyk" localSheetId="13" hidden="1">#REF!</definedName>
    <definedName name="uyk" localSheetId="14" hidden="1">#REF!</definedName>
    <definedName name="uyk" localSheetId="15" hidden="1">#REF!</definedName>
    <definedName name="uyk" localSheetId="16" hidden="1">#REF!</definedName>
    <definedName name="uyk" localSheetId="17" hidden="1">#REF!</definedName>
    <definedName name="uyk" localSheetId="18" hidden="1">#REF!</definedName>
    <definedName name="uyk" localSheetId="19" hidden="1">#REF!</definedName>
    <definedName name="uyk" localSheetId="20" hidden="1">#REF!</definedName>
    <definedName name="uyk" localSheetId="21" hidden="1">#REF!</definedName>
    <definedName name="uyk" localSheetId="22" hidden="1">#REF!</definedName>
    <definedName name="uyk" localSheetId="23" hidden="1">#REF!</definedName>
    <definedName name="uyk" localSheetId="24" hidden="1">#REF!</definedName>
    <definedName name="uyk" localSheetId="25" hidden="1">#REF!</definedName>
    <definedName name="uyk" localSheetId="26" hidden="1">#REF!</definedName>
    <definedName name="uyk" localSheetId="27" hidden="1">#REF!</definedName>
    <definedName name="uyk" localSheetId="28" hidden="1">#REF!</definedName>
    <definedName name="uyk" hidden="1">#REF!</definedName>
    <definedName name="uytu" hidden="1">{"TAB1",#N/A,TRUE,"GENERAL";"TAB2",#N/A,TRUE,"GENERAL";"TAB3",#N/A,TRUE,"GENERAL";"TAB4",#N/A,TRUE,"GENERAL";"TAB5",#N/A,TRUE,"GENERAL"}</definedName>
    <definedName name="uyur" hidden="1">{"via1",#N/A,TRUE,"general";"via2",#N/A,TRUE,"general";"via3",#N/A,TRUE,"general"}</definedName>
    <definedName name="v" hidden="1">{"TAB1",#N/A,TRUE,"GENERAL";"TAB2",#N/A,TRUE,"GENERAL";"TAB3",#N/A,TRUE,"GENERAL";"TAB4",#N/A,TRUE,"GENERAL";"TAB5",#N/A,TRUE,"GENERAL"}</definedName>
    <definedName name="vaquita" hidden="1">{"PRES REHAB ARM-PER POR ITEMS  KM A KM",#N/A,TRUE,"Rehabilitacion Arm-Per"}</definedName>
    <definedName name="vbvbvbvb" hidden="1">{"TAB1",#N/A,TRUE,"GENERAL";"TAB2",#N/A,TRUE,"GENERAL";"TAB3",#N/A,TRUE,"GENERAL";"TAB4",#N/A,TRUE,"GENERAL";"TAB5",#N/A,TRUE,"GENERAL"}</definedName>
    <definedName name="vcvvc"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vdfvuio" hidden="1">{"via1",#N/A,TRUE,"general";"via2",#N/A,TRUE,"general";"via3",#N/A,TRUE,"general"}</definedName>
    <definedName name="vdk" hidden="1">{#N/A,#N/A,TRUE,"1842CWN0"}</definedName>
    <definedName name="vdsvnj" hidden="1">{"via1",#N/A,TRUE,"general";"via2",#N/A,TRUE,"general";"via3",#N/A,TRUE,"general"}</definedName>
    <definedName name="vfbgnhyt" hidden="1">{"via1",#N/A,TRUE,"general";"via2",#N/A,TRUE,"general";"via3",#N/A,TRUE,"general"}</definedName>
    <definedName name="vfvdv" hidden="1">{"TAB1",#N/A,TRUE,"GENERAL";"TAB2",#N/A,TRUE,"GENERAL";"TAB3",#N/A,TRUE,"GENERAL";"TAB4",#N/A,TRUE,"GENERAL";"TAB5",#N/A,TRUE,"GENERAL"}</definedName>
    <definedName name="vfvf" hidden="1">{"TAB1",#N/A,TRUE,"GENERAL";"TAB2",#N/A,TRUE,"GENERAL";"TAB3",#N/A,TRUE,"GENERAL";"TAB4",#N/A,TRUE,"GENERAL";"TAB5",#N/A,TRUE,"GENERAL"}</definedName>
    <definedName name="vgbn" hidden="1">{#N/A,#N/A,TRUE,"INGENIERIA";#N/A,#N/A,TRUE,"COMPRAS";#N/A,#N/A,TRUE,"DIRECCION";#N/A,#N/A,TRUE,"RESUMEN"}</definedName>
    <definedName name="vk" hidden="1">{"via1",#N/A,TRUE,"general";"via2",#N/A,TRUE,"general";"via3",#N/A,TRUE,"general"}</definedName>
    <definedName name="vlfhrv" hidden="1">{#N/A,#N/A,TRUE,"INGENIERIA";#N/A,#N/A,TRUE,"COMPRAS";#N/A,#N/A,TRUE,"DIRECCION";#N/A,#N/A,TRUE,"RESUMEN"}</definedName>
    <definedName name="vnbvxb" hidden="1">{"via1",#N/A,TRUE,"general";"via2",#N/A,TRUE,"general";"via3",#N/A,TRUE,"general"}</definedName>
    <definedName name="VNVBN" hidden="1">{"TAB1",#N/A,TRUE,"GENERAL";"TAB2",#N/A,TRUE,"GENERAL";"TAB3",#N/A,TRUE,"GENERAL";"TAB4",#N/A,TRUE,"GENERAL";"TAB5",#N/A,TRUE,"GENERAL"}</definedName>
    <definedName name="vsdfj" hidden="1">{"via1",#N/A,TRUE,"general";"via2",#N/A,TRUE,"general";"via3",#N/A,TRUE,"general"}</definedName>
    <definedName name="vt" hidden="1">{"via1",#N/A,TRUE,"general";"via2",#N/A,TRUE,"general";"via3",#N/A,TRUE,"general"}</definedName>
    <definedName name="vvcxv" hidden="1">{"TAB1",#N/A,TRUE,"GENERAL";"TAB2",#N/A,TRUE,"GENERAL";"TAB3",#N/A,TRUE,"GENERAL";"TAB4",#N/A,TRUE,"GENERAL";"TAB5",#N/A,TRUE,"GENERAL"}</definedName>
    <definedName name="vvvvt" hidden="1">{"via1",#N/A,TRUE,"general";"via2",#N/A,TRUE,"general";"via3",#N/A,TRUE,"general"}</definedName>
    <definedName name="vvvvvvf" hidden="1">{"via1",#N/A,TRUE,"general";"via2",#N/A,TRUE,"general";"via3",#N/A,TRUE,"general"}</definedName>
    <definedName name="vy" hidden="1">{"TAB1",#N/A,TRUE,"GENERAL";"TAB2",#N/A,TRUE,"GENERAL";"TAB3",#N/A,TRUE,"GENERAL";"TAB4",#N/A,TRUE,"GENERAL";"TAB5",#N/A,TRUE,"GENERAL"}</definedName>
    <definedName name="w" hidden="1">#REF!</definedName>
    <definedName name="w2w2w" hidden="1">{"via1",#N/A,TRUE,"general";"via2",#N/A,TRUE,"general";"via3",#N/A,TRUE,"general"}</definedName>
    <definedName name="WDD" hidden="1">{#N/A,#N/A,FALSE,"orthoflow";#N/A,#N/A,FALSE,"Miscelaneos";#N/A,#N/A,FALSE,"Instrumentacio";#N/A,#N/A,FALSE,"Electrico";#N/A,#N/A,FALSE,"Valv. Seguridad"}</definedName>
    <definedName name="werew" hidden="1">{"TAB1",#N/A,TRUE,"GENERAL";"TAB2",#N/A,TRUE,"GENERAL";"TAB3",#N/A,TRUE,"GENERAL";"TAB4",#N/A,TRUE,"GENERAL";"TAB5",#N/A,TRUE,"GENERAL"}</definedName>
    <definedName name="WEREWR" hidden="1">{"via1",#N/A,TRUE,"general";"via2",#N/A,TRUE,"general";"via3",#N/A,TRUE,"general"}</definedName>
    <definedName name="werfdsf" hidden="1">{"TAB1",#N/A,TRUE,"GENERAL";"TAB2",#N/A,TRUE,"GENERAL";"TAB3",#N/A,TRUE,"GENERAL";"TAB4",#N/A,TRUE,"GENERAL";"TAB5",#N/A,TRUE,"GENERAL"}</definedName>
    <definedName name="werh" hidden="1">{"via1",#N/A,TRUE,"general";"via2",#N/A,TRUE,"general";"via3",#N/A,TRUE,"general"}</definedName>
    <definedName name="wersfdfrguyo" hidden="1">{"via1",#N/A,TRUE,"general";"via2",#N/A,TRUE,"general";"via3",#N/A,TRUE,"general"}</definedName>
    <definedName name="werw" hidden="1">{"CONCABL1.1",#N/A,FALSE,"1.1.1a1.1.3 ACSR";"AISL1.2",#N/A,FALSE,"1.1.1a1.1.3 ACSR";"torr1.1.3",#N/A,FALSE,"1.1.1a1.1.3 ACSR";"cm1.2",#N/A,FALSE,"1.2 ACSR";"cm2.2",#N/A,FALSE,"1.2 ACSR";#N/A,#N/A,FALSE,"1.3 ACSR";#N/A,#N/A,FALSE,"2.1.1A2.1.3 ACAR";"ac2.1",#N/A,FALSE,"1.2 ACAR";"ac2.2",#N/A,FALSE,"1.2 ACAR";#N/A,#N/A,FALSE,"2.3 ACAR"}</definedName>
    <definedName name="werwr" hidden="1">{"via1",#N/A,TRUE,"general";"via2",#N/A,TRUE,"general";"via3",#N/A,TRUE,"general"}</definedName>
    <definedName name="WERWVN" hidden="1">{"TAB1",#N/A,TRUE,"GENERAL";"TAB2",#N/A,TRUE,"GENERAL";"TAB3",#N/A,TRUE,"GENERAL";"TAB4",#N/A,TRUE,"GENERAL";"TAB5",#N/A,TRUE,"GENERAL"}</definedName>
    <definedName name="wetrew" hidden="1">{"via1",#N/A,TRUE,"general";"via2",#N/A,TRUE,"general";"via3",#N/A,TRUE,"general"}</definedName>
    <definedName name="wettt" hidden="1">{"via1",#N/A,TRUE,"general";"via2",#N/A,TRUE,"general";"via3",#N/A,TRUE,"general"}</definedName>
    <definedName name="wetwretd" hidden="1">{"via1",#N/A,TRUE,"general";"via2",#N/A,TRUE,"general";"via3",#N/A,TRUE,"general"}</definedName>
    <definedName name="wew" hidden="1">{"via1",#N/A,TRUE,"general";"via2",#N/A,TRUE,"general";"via3",#N/A,TRUE,"general"}</definedName>
    <definedName name="wffag" hidden="1">{"via1",#N/A,TRUE,"general";"via2",#N/A,TRUE,"general";"via3",#N/A,TRUE,"general"}</definedName>
    <definedName name="wje" hidden="1">{#N/A,#N/A,TRUE,"INGENIERIA";#N/A,#N/A,TRUE,"COMPRAS";#N/A,#N/A,TRUE,"DIRECCION";#N/A,#N/A,TRUE,"RESUMEN"}</definedName>
    <definedName name="WQEEWQ" hidden="1">{"TAB1",#N/A,TRUE,"GENERAL";"TAB2",#N/A,TRUE,"GENERAL";"TAB3",#N/A,TRUE,"GENERAL";"TAB4",#N/A,TRUE,"GENERAL";"TAB5",#N/A,TRUE,"GENERAL"}</definedName>
    <definedName name="wqs" hidden="1">'[15]CAP-120mm2'!$E$9</definedName>
    <definedName name="wretg" hidden="1">{"CONCABL1.1",#N/A,FALSE,"1.1.1a1.1.3 ACSR";"AISL1.2",#N/A,FALSE,"1.1.1a1.1.3 ACSR";"torr1.1.3",#N/A,FALSE,"1.1.1a1.1.3 ACSR";"cm1.2",#N/A,FALSE,"1.2 ACSR";"cm2.2",#N/A,FALSE,"1.2 ACSR";#N/A,#N/A,FALSE,"1.3 ACSR";#N/A,#N/A,FALSE,"2.1.1A2.1.3 ACAR";"ac2.1",#N/A,FALSE,"1.2 ACAR";"ac2.2",#N/A,FALSE,"1.2 ACAR";#N/A,#N/A,FALSE,"2.3 ACAR"}</definedName>
    <definedName name="wrn.ar." hidden="1">{#N/A,#N/A,TRUE,"CODIGO DEPENDENCIA"}</definedName>
    <definedName name="wrn.civil._.works." localSheetId="0" hidden="1">{#N/A,#N/A,TRUE,"1842CWN0"}</definedName>
    <definedName name="wrn.civil._.works." hidden="1">{#N/A,#N/A,TRUE,"1842CWN0"}</definedName>
    <definedName name="wrn.civil._.works._1" hidden="1">{#N/A,#N/A,TRUE,"1842CWN0"}</definedName>
    <definedName name="wrn.civil._.works._2" hidden="1">{#N/A,#N/A,TRUE,"1842CWN0"}</definedName>
    <definedName name="wrn.Esquema._.Unifilar._.de._.CMP." hidden="1">{"vista 1",#N/A,FALSE,"CMP";"vista 2",#N/A,FALSE,"CMP"}</definedName>
    <definedName name="wrn.ESTADO._.REHABILITACION." hidden="1">{"PRES REHAB ARM-PER POR ITEMS  KM A KM",#N/A,TRUE,"Rehabilitacion Arm-Per"}</definedName>
    <definedName name="wrn.FINAN97." hidden="1">{"COSOPE98",#N/A,FALSE,"COSOPE98";"COSOPE97",#N/A,FALSE,"COSOPE97";"GASECP98",#N/A,FALSE,"GASECP98";"GAS10098",#N/A,FALSE,"GAS10098";"GASECP97",#N/A,FALSE,"GASECP97";"GAS10097",#N/A,FALSE,"GAS10097";"INVECP98",#N/A,FALSE,"INVECP98";"INV10098",#N/A,FALSE,"INV10098";"INVECP97",#N/A,FALSE,"INVECP97";"INV10097",#N/A,FALSE,"INV10097"}</definedName>
    <definedName name="wrn.FORMATOS."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1"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ATOS._2"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wrn.formu." localSheetId="33" hidden="1">{"VIA1",#N/A,TRUE,"formul";"VIA2",#N/A,TRUE,"formul";"VIA3",#N/A,TRUE,"formul"}</definedName>
    <definedName name="wrn.formu." localSheetId="0" hidden="1">{"VIA1",#N/A,TRUE,"formul";"VIA2",#N/A,TRUE,"formul";"VIA3",#N/A,TRUE,"formul"}</definedName>
    <definedName name="wrn.formu." hidden="1">{"VIA1",#N/A,TRUE,"formul";"VIA2",#N/A,TRUE,"formul";"VIA3",#N/A,TRUE,"formul"}</definedName>
    <definedName name="wrn.GENERAL." localSheetId="2" hidden="1">{"TAB1",#N/A,TRUE,"GENERAL";"TAB2",#N/A,TRUE,"GENERAL";"TAB3",#N/A,TRUE,"GENERAL";"TAB4",#N/A,TRUE,"GENERAL";"TAB5",#N/A,TRUE,"GENERAL"}</definedName>
    <definedName name="wrn.GENERAL." localSheetId="3" hidden="1">{"TAB1",#N/A,TRUE,"GENERAL";"TAB2",#N/A,TRUE,"GENERAL";"TAB3",#N/A,TRUE,"GENERAL";"TAB4",#N/A,TRUE,"GENERAL";"TAB5",#N/A,TRUE,"GENERAL"}</definedName>
    <definedName name="wrn.GENERAL." localSheetId="4" hidden="1">{"TAB1",#N/A,TRUE,"GENERAL";"TAB2",#N/A,TRUE,"GENERAL";"TAB3",#N/A,TRUE,"GENERAL";"TAB4",#N/A,TRUE,"GENERAL";"TAB5",#N/A,TRUE,"GENERAL"}</definedName>
    <definedName name="wrn.GENERAL." localSheetId="5" hidden="1">{"TAB1",#N/A,TRUE,"GENERAL";"TAB2",#N/A,TRUE,"GENERAL";"TAB3",#N/A,TRUE,"GENERAL";"TAB4",#N/A,TRUE,"GENERAL";"TAB5",#N/A,TRUE,"GENERAL"}</definedName>
    <definedName name="wrn.GENERAL." localSheetId="6" hidden="1">{"TAB1",#N/A,TRUE,"GENERAL";"TAB2",#N/A,TRUE,"GENERAL";"TAB3",#N/A,TRUE,"GENERAL";"TAB4",#N/A,TRUE,"GENERAL";"TAB5",#N/A,TRUE,"GENERAL"}</definedName>
    <definedName name="wrn.GENERAL." localSheetId="7" hidden="1">{"TAB1",#N/A,TRUE,"GENERAL";"TAB2",#N/A,TRUE,"GENERAL";"TAB3",#N/A,TRUE,"GENERAL";"TAB4",#N/A,TRUE,"GENERAL";"TAB5",#N/A,TRUE,"GENERAL"}</definedName>
    <definedName name="wrn.GENERAL." localSheetId="8" hidden="1">{"TAB1",#N/A,TRUE,"GENERAL";"TAB2",#N/A,TRUE,"GENERAL";"TAB3",#N/A,TRUE,"GENERAL";"TAB4",#N/A,TRUE,"GENERAL";"TAB5",#N/A,TRUE,"GENERAL"}</definedName>
    <definedName name="wrn.GENERAL." localSheetId="9" hidden="1">{"TAB1",#N/A,TRUE,"GENERAL";"TAB2",#N/A,TRUE,"GENERAL";"TAB3",#N/A,TRUE,"GENERAL";"TAB4",#N/A,TRUE,"GENERAL";"TAB5",#N/A,TRUE,"GENERAL"}</definedName>
    <definedName name="wrn.GENERAL." localSheetId="10" hidden="1">{"TAB1",#N/A,TRUE,"GENERAL";"TAB2",#N/A,TRUE,"GENERAL";"TAB3",#N/A,TRUE,"GENERAL";"TAB4",#N/A,TRUE,"GENERAL";"TAB5",#N/A,TRUE,"GENERAL"}</definedName>
    <definedName name="wrn.GENERAL." localSheetId="11" hidden="1">{"TAB1",#N/A,TRUE,"GENERAL";"TAB2",#N/A,TRUE,"GENERAL";"TAB3",#N/A,TRUE,"GENERAL";"TAB4",#N/A,TRUE,"GENERAL";"TAB5",#N/A,TRUE,"GENERAL"}</definedName>
    <definedName name="wrn.GENERAL." localSheetId="12" hidden="1">{"TAB1",#N/A,TRUE,"GENERAL";"TAB2",#N/A,TRUE,"GENERAL";"TAB3",#N/A,TRUE,"GENERAL";"TAB4",#N/A,TRUE,"GENERAL";"TAB5",#N/A,TRUE,"GENERAL"}</definedName>
    <definedName name="wrn.GENERAL." localSheetId="13" hidden="1">{"TAB1",#N/A,TRUE,"GENERAL";"TAB2",#N/A,TRUE,"GENERAL";"TAB3",#N/A,TRUE,"GENERAL";"TAB4",#N/A,TRUE,"GENERAL";"TAB5",#N/A,TRUE,"GENERAL"}</definedName>
    <definedName name="wrn.GENERAL." localSheetId="14" hidden="1">{"TAB1",#N/A,TRUE,"GENERAL";"TAB2",#N/A,TRUE,"GENERAL";"TAB3",#N/A,TRUE,"GENERAL";"TAB4",#N/A,TRUE,"GENERAL";"TAB5",#N/A,TRUE,"GENERAL"}</definedName>
    <definedName name="wrn.GENERAL." localSheetId="15" hidden="1">{"TAB1",#N/A,TRUE,"GENERAL";"TAB2",#N/A,TRUE,"GENERAL";"TAB3",#N/A,TRUE,"GENERAL";"TAB4",#N/A,TRUE,"GENERAL";"TAB5",#N/A,TRUE,"GENERAL"}</definedName>
    <definedName name="wrn.GENERAL." localSheetId="16" hidden="1">{"TAB1",#N/A,TRUE,"GENERAL";"TAB2",#N/A,TRUE,"GENERAL";"TAB3",#N/A,TRUE,"GENERAL";"TAB4",#N/A,TRUE,"GENERAL";"TAB5",#N/A,TRUE,"GENERAL"}</definedName>
    <definedName name="wrn.GENERAL." localSheetId="17" hidden="1">{"TAB1",#N/A,TRUE,"GENERAL";"TAB2",#N/A,TRUE,"GENERAL";"TAB3",#N/A,TRUE,"GENERAL";"TAB4",#N/A,TRUE,"GENERAL";"TAB5",#N/A,TRUE,"GENERAL"}</definedName>
    <definedName name="wrn.GENERAL." localSheetId="18" hidden="1">{"TAB1",#N/A,TRUE,"GENERAL";"TAB2",#N/A,TRUE,"GENERAL";"TAB3",#N/A,TRUE,"GENERAL";"TAB4",#N/A,TRUE,"GENERAL";"TAB5",#N/A,TRUE,"GENERAL"}</definedName>
    <definedName name="wrn.GENERAL." localSheetId="19" hidden="1">{"TAB1",#N/A,TRUE,"GENERAL";"TAB2",#N/A,TRUE,"GENERAL";"TAB3",#N/A,TRUE,"GENERAL";"TAB4",#N/A,TRUE,"GENERAL";"TAB5",#N/A,TRUE,"GENERAL"}</definedName>
    <definedName name="wrn.GENERAL." localSheetId="20" hidden="1">{"TAB1",#N/A,TRUE,"GENERAL";"TAB2",#N/A,TRUE,"GENERAL";"TAB3",#N/A,TRUE,"GENERAL";"TAB4",#N/A,TRUE,"GENERAL";"TAB5",#N/A,TRUE,"GENERAL"}</definedName>
    <definedName name="wrn.GENERAL." localSheetId="21" hidden="1">{"TAB1",#N/A,TRUE,"GENERAL";"TAB2",#N/A,TRUE,"GENERAL";"TAB3",#N/A,TRUE,"GENERAL";"TAB4",#N/A,TRUE,"GENERAL";"TAB5",#N/A,TRUE,"GENERAL"}</definedName>
    <definedName name="wrn.GENERAL." localSheetId="22" hidden="1">{"TAB1",#N/A,TRUE,"GENERAL";"TAB2",#N/A,TRUE,"GENERAL";"TAB3",#N/A,TRUE,"GENERAL";"TAB4",#N/A,TRUE,"GENERAL";"TAB5",#N/A,TRUE,"GENERAL"}</definedName>
    <definedName name="wrn.GENERAL." localSheetId="23" hidden="1">{"TAB1",#N/A,TRUE,"GENERAL";"TAB2",#N/A,TRUE,"GENERAL";"TAB3",#N/A,TRUE,"GENERAL";"TAB4",#N/A,TRUE,"GENERAL";"TAB5",#N/A,TRUE,"GENERAL"}</definedName>
    <definedName name="wrn.GENERAL." localSheetId="24" hidden="1">{"TAB1",#N/A,TRUE,"GENERAL";"TAB2",#N/A,TRUE,"GENERAL";"TAB3",#N/A,TRUE,"GENERAL";"TAB4",#N/A,TRUE,"GENERAL";"TAB5",#N/A,TRUE,"GENERAL"}</definedName>
    <definedName name="wrn.GENERAL." localSheetId="25" hidden="1">{"TAB1",#N/A,TRUE,"GENERAL";"TAB2",#N/A,TRUE,"GENERAL";"TAB3",#N/A,TRUE,"GENERAL";"TAB4",#N/A,TRUE,"GENERAL";"TAB5",#N/A,TRUE,"GENERAL"}</definedName>
    <definedName name="wrn.GENERAL." localSheetId="26" hidden="1">{"TAB1",#N/A,TRUE,"GENERAL";"TAB2",#N/A,TRUE,"GENERAL";"TAB3",#N/A,TRUE,"GENERAL";"TAB4",#N/A,TRUE,"GENERAL";"TAB5",#N/A,TRUE,"GENERAL"}</definedName>
    <definedName name="wrn.GENERAL." localSheetId="27" hidden="1">{"TAB1",#N/A,TRUE,"GENERAL";"TAB2",#N/A,TRUE,"GENERAL";"TAB3",#N/A,TRUE,"GENERAL";"TAB4",#N/A,TRUE,"GENERAL";"TAB5",#N/A,TRUE,"GENERAL"}</definedName>
    <definedName name="wrn.GENERAL." localSheetId="28" hidden="1">{"TAB1",#N/A,TRUE,"GENERAL";"TAB2",#N/A,TRUE,"GENERAL";"TAB3",#N/A,TRUE,"GENERAL";"TAB4",#N/A,TRUE,"GENERAL";"TAB5",#N/A,TRUE,"GENERAL"}</definedName>
    <definedName name="wrn.general." localSheetId="33" hidden="1">{#N/A,#N/A,TRUE,"0001";#N/A,#N/A,TRUE,"0002";#N/A,#N/A,TRUE,"0003";#N/A,#N/A,TRUE,"0004";#N/A,#N/A,TRUE,"0005";#N/A,#N/A,TRUE,"0006";#N/A,#N/A,TRUE,"0007";#N/A,#N/A,TRUE,"0008";#N/A,#N/A,TRUE,"0009";#N/A,#N/A,TRUE,"0010"}</definedName>
    <definedName name="wrn.GENERAL." localSheetId="35" hidden="1">{"TAB1",#N/A,TRUE,"GENERAL";"TAB2",#N/A,TRUE,"GENERAL";"TAB3",#N/A,TRUE,"GENERAL";"TAB4",#N/A,TRUE,"GENERAL";"TAB5",#N/A,TRUE,"GENERAL"}</definedName>
    <definedName name="wrn.general." localSheetId="0" hidden="1">{#N/A,#N/A,TRUE,"0001";#N/A,#N/A,TRUE,"0002";#N/A,#N/A,TRUE,"0003";#N/A,#N/A,TRUE,"0004";#N/A,#N/A,TRUE,"0005";#N/A,#N/A,TRUE,"0006";#N/A,#N/A,TRUE,"0007";#N/A,#N/A,TRUE,"0008";#N/A,#N/A,TRUE,"0009";#N/A,#N/A,TRUE,"0010"}</definedName>
    <definedName name="wrn.GENERAL." hidden="1">{"TAB1",#N/A,TRUE,"GENERAL";"TAB2",#N/A,TRUE,"GENERAL";"TAB3",#N/A,TRUE,"GENERAL";"TAB4",#N/A,TRUE,"GENERAL";"TAB5",#N/A,TRUE,"GENERAL"}</definedName>
    <definedName name="wrn.GERENCIA." localSheetId="0" hidden="1">{#N/A,#N/A,TRUE,"INGENIERIA";#N/A,#N/A,TRUE,"COMPRAS";#N/A,#N/A,TRUE,"DIRECCION";#N/A,#N/A,TRUE,"RESUMEN"}</definedName>
    <definedName name="wrn.GERENCIA." hidden="1">{#N/A,#N/A,TRUE,"INGENIERIA";#N/A,#N/A,TRUE,"COMPRAS";#N/A,#N/A,TRUE,"DIRECCION";#N/A,#N/A,TRUE,"RESUMEN"}</definedName>
    <definedName name="wrn.GERENCIA._1" hidden="1">{#N/A,#N/A,TRUE,"INGENIERIA";#N/A,#N/A,TRUE,"COMPRAS";#N/A,#N/A,TRUE,"DIRECCION";#N/A,#N/A,TRUE,"RESUMEN"}</definedName>
    <definedName name="wrn.GERENCIA._2" hidden="1">{#N/A,#N/A,TRUE,"INGENIERIA";#N/A,#N/A,TRUE,"COMPRAS";#N/A,#N/A,TRUE,"DIRECCION";#N/A,#N/A,TRUE,"RESUMEN"}</definedName>
    <definedName name="wrn.IMPRESION." localSheetId="33" hidden="1">{"IMPRESION",#N/A,FALSE,"pequeño"}</definedName>
    <definedName name="wrn.IMPRESION." hidden="1">{"IMPRESION",#N/A,FALSE,"pequeño"}</definedName>
    <definedName name="wrn.INCASA." hidden="1">{#N/A,#N/A,FALSE,"Inca"}</definedName>
    <definedName name="wrn.items." hidden="1">{#N/A,#N/A,FALSE,"Items"}</definedName>
    <definedName name="wrn.LL0004A." hidden="1">{#N/A,#N/A,FALSE,"List. Tie-in's Rev. A Diesel";#N/A,#N/A,FALSE,"List. Tie-in's Rev. A Gasolina";#N/A,#N/A,FALSE,"List. Tie-in's Rev. A Crudo";#N/A,#N/A,FALSE,"List. Tie-in's Rev. A Fuel Oil"}</definedName>
    <definedName name="wrn.MEC._.CCR." localSheetId="33" hidden="1">{#N/A,#N/A,FALSE,"EQUIPOS MECANICOS"}</definedName>
    <definedName name="wrn.MEC._.CCR." hidden="1">{#N/A,#N/A,FALSE,"EQUIPOS MECANICOS"}</definedName>
    <definedName name="wrn.OBRASC." localSheetId="33" hidden="1">{"AURES1",#N/A,FALSE,"GENERAL";"AURES2",#N/A,FALSE,"GENERAL";"AURES3",#N/A,FALSE,"GENERAL";"AURES4",#N/A,FALSE,"GENERAL";"AURES5",#N/A,FALSE,"GENERAL";"AURES6",#N/A,FALSE,"GENERAL";"AURES7",#N/A,FALSE,"GENERAL"}</definedName>
    <definedName name="wrn.OBRASC." hidden="1">{"AURES1",#N/A,FALSE,"GENERAL";"AURES2",#N/A,FALSE,"GENERAL";"AURES3",#N/A,FALSE,"GENERAL";"AURES4",#N/A,FALSE,"GENERAL";"AURES5",#N/A,FALSE,"GENERAL";"AURES6",#N/A,FALSE,"GENERAL";"AURES7",#N/A,FALSE,"GENERAL"}</definedName>
    <definedName name="wrn.OPERADORES." hidden="1">{#N/A,#N/A,TRUE,"T1"}</definedName>
    <definedName name="wrn.precios." hidden="1">{"CONCABL1.1",#N/A,FALSE,"1.1.1a1.1.3 ACSR";"AISL1.2",#N/A,FALSE,"1.1.1a1.1.3 ACSR";"torr1.1.3",#N/A,FALSE,"1.1.1a1.1.3 ACSR";"cm1.2",#N/A,FALSE,"1.2 ACSR";"cm2.2",#N/A,FALSE,"1.2 ACSR";#N/A,#N/A,FALSE,"1.3 ACSR";#N/A,#N/A,FALSE,"2.1.1A2.1.3 ACAR";"ac2.1",#N/A,FALSE,"1.2 ACAR";"ac2.2",#N/A,FALSE,"1.2 ACAR";#N/A,#N/A,FALSE,"2.3 ACAR"}</definedName>
    <definedName name="wrn.res7" hidden="1">{#N/A,#N/A,FALSE,"Hoja1";#N/A,#N/A,FALSE,"Hoja2"}</definedName>
    <definedName name="wrn.Resumen." hidden="1">{#N/A,#N/A,FALSE,"Hoja1";#N/A,#N/A,FALSE,"Hoja2"}</definedName>
    <definedName name="wrn.Tarifas." hidden="1">{"vista1",#N/A,FALSE,"Tarifas_Teoricas_May_97";"vista2",#N/A,FALSE,"Tarifas_Teoricas_May_97";"vista1",#N/A,FALSE,"Tarifas_Barra_May_97";"vista2",#N/A,FALSE,"Tarifas_Barra_May_97"}</definedName>
    <definedName name="wrn.Todo." hidden="1">{"vista1",#N/A,FALSE,"Central_Hidráulica_Existente";"vista1",#N/A,FALSE,"Central_Térmica_Existente";"vista1",#N/A,FALSE,"Demanda";"vista1",#N/A,FALSE,"Plan_de_Obras";"vista1",#N/A,FALSE,"Precio_Basico_Potencia";"vista1",#N/A,FALSE,"Precio_Basico_Energia";"vista1",#N/A,FALSE,"Combustibles";"vista2",#N/A,FALSE,"Combustibles";"vista1",#N/A,FALSE,"Costos_Fijos_Variables";"vista1",#N/A,FALSE,"Costos_Variables_Totales";"vista1",#N/A,FALSE,"Factores_Penalizacion";"vista1",#N/A,FALSE,"Tarifas_Teoricas_May_97";"vista2",#N/A,FALSE,"Tarifas_Teoricas_May_97";"vista1",#N/A,FALSE,"Tarifas_Barra_May_97";"vista2",#N/A,FALSE,"Tarifas_Barra_May_97";"vista1",#N/A,FALSE,"Comparac_Libres"}</definedName>
    <definedName name="wrn.TRABFENO." hidden="1">{#N/A,#N/A,FALSE,"Estatico";#N/A,#N/A,FALSE,"Tuberia";#N/A,#N/A,FALSE,"Instrumentación";#N/A,#N/A,FALSE,"Mecanica";#N/A,#N/A,FALSE,"Electrico";#N/A,#N/A,FALSE,"Ofic.Civiles"}</definedName>
    <definedName name="wrn.via" hidden="1">{"via1",#N/A,TRUE,"general";"via2",#N/A,TRUE,"general";"via3",#N/A,TRUE,"general"}</definedName>
    <definedName name="wrn.via." localSheetId="2" hidden="1">{"via1",#N/A,TRUE,"general";"via2",#N/A,TRUE,"general";"via3",#N/A,TRUE,"general"}</definedName>
    <definedName name="wrn.via." localSheetId="3" hidden="1">{"via1",#N/A,TRUE,"general";"via2",#N/A,TRUE,"general";"via3",#N/A,TRUE,"general"}</definedName>
    <definedName name="wrn.via." localSheetId="4" hidden="1">{"via1",#N/A,TRUE,"general";"via2",#N/A,TRUE,"general";"via3",#N/A,TRUE,"general"}</definedName>
    <definedName name="wrn.via." localSheetId="5" hidden="1">{"via1",#N/A,TRUE,"general";"via2",#N/A,TRUE,"general";"via3",#N/A,TRUE,"general"}</definedName>
    <definedName name="wrn.via." localSheetId="6" hidden="1">{"via1",#N/A,TRUE,"general";"via2",#N/A,TRUE,"general";"via3",#N/A,TRUE,"general"}</definedName>
    <definedName name="wrn.via." localSheetId="7" hidden="1">{"via1",#N/A,TRUE,"general";"via2",#N/A,TRUE,"general";"via3",#N/A,TRUE,"general"}</definedName>
    <definedName name="wrn.via." localSheetId="8" hidden="1">{"via1",#N/A,TRUE,"general";"via2",#N/A,TRUE,"general";"via3",#N/A,TRUE,"general"}</definedName>
    <definedName name="wrn.via." localSheetId="9" hidden="1">{"via1",#N/A,TRUE,"general";"via2",#N/A,TRUE,"general";"via3",#N/A,TRUE,"general"}</definedName>
    <definedName name="wrn.via." localSheetId="10" hidden="1">{"via1",#N/A,TRUE,"general";"via2",#N/A,TRUE,"general";"via3",#N/A,TRUE,"general"}</definedName>
    <definedName name="wrn.via." localSheetId="11" hidden="1">{"via1",#N/A,TRUE,"general";"via2",#N/A,TRUE,"general";"via3",#N/A,TRUE,"general"}</definedName>
    <definedName name="wrn.via." localSheetId="12" hidden="1">{"via1",#N/A,TRUE,"general";"via2",#N/A,TRUE,"general";"via3",#N/A,TRUE,"general"}</definedName>
    <definedName name="wrn.via." localSheetId="13" hidden="1">{"via1",#N/A,TRUE,"general";"via2",#N/A,TRUE,"general";"via3",#N/A,TRUE,"general"}</definedName>
    <definedName name="wrn.via." localSheetId="14" hidden="1">{"via1",#N/A,TRUE,"general";"via2",#N/A,TRUE,"general";"via3",#N/A,TRUE,"general"}</definedName>
    <definedName name="wrn.via." localSheetId="15" hidden="1">{"via1",#N/A,TRUE,"general";"via2",#N/A,TRUE,"general";"via3",#N/A,TRUE,"general"}</definedName>
    <definedName name="wrn.via." localSheetId="16" hidden="1">{"via1",#N/A,TRUE,"general";"via2",#N/A,TRUE,"general";"via3",#N/A,TRUE,"general"}</definedName>
    <definedName name="wrn.via." localSheetId="17" hidden="1">{"via1",#N/A,TRUE,"general";"via2",#N/A,TRUE,"general";"via3",#N/A,TRUE,"general"}</definedName>
    <definedName name="wrn.via." localSheetId="18" hidden="1">{"via1",#N/A,TRUE,"general";"via2",#N/A,TRUE,"general";"via3",#N/A,TRUE,"general"}</definedName>
    <definedName name="wrn.via." localSheetId="19" hidden="1">{"via1",#N/A,TRUE,"general";"via2",#N/A,TRUE,"general";"via3",#N/A,TRUE,"general"}</definedName>
    <definedName name="wrn.via." localSheetId="20" hidden="1">{"via1",#N/A,TRUE,"general";"via2",#N/A,TRUE,"general";"via3",#N/A,TRUE,"general"}</definedName>
    <definedName name="wrn.via." localSheetId="21" hidden="1">{"via1",#N/A,TRUE,"general";"via2",#N/A,TRUE,"general";"via3",#N/A,TRUE,"general"}</definedName>
    <definedName name="wrn.via." localSheetId="22" hidden="1">{"via1",#N/A,TRUE,"general";"via2",#N/A,TRUE,"general";"via3",#N/A,TRUE,"general"}</definedName>
    <definedName name="wrn.via." localSheetId="23" hidden="1">{"via1",#N/A,TRUE,"general";"via2",#N/A,TRUE,"general";"via3",#N/A,TRUE,"general"}</definedName>
    <definedName name="wrn.via." localSheetId="24" hidden="1">{"via1",#N/A,TRUE,"general";"via2",#N/A,TRUE,"general";"via3",#N/A,TRUE,"general"}</definedName>
    <definedName name="wrn.via." localSheetId="25" hidden="1">{"via1",#N/A,TRUE,"general";"via2",#N/A,TRUE,"general";"via3",#N/A,TRUE,"general"}</definedName>
    <definedName name="wrn.via." localSheetId="26" hidden="1">{"via1",#N/A,TRUE,"general";"via2",#N/A,TRUE,"general";"via3",#N/A,TRUE,"general"}</definedName>
    <definedName name="wrn.via." localSheetId="27" hidden="1">{"via1",#N/A,TRUE,"general";"via2",#N/A,TRUE,"general";"via3",#N/A,TRUE,"general"}</definedName>
    <definedName name="wrn.via." localSheetId="28" hidden="1">{"via1",#N/A,TRUE,"general";"via2",#N/A,TRUE,"general";"via3",#N/A,TRUE,"general"}</definedName>
    <definedName name="wrn.via." localSheetId="33" hidden="1">{"via1",#N/A,TRUE,"general";"via2",#N/A,TRUE,"general";"via3",#N/A,TRUE,"general"}</definedName>
    <definedName name="wrn.via." localSheetId="35" hidden="1">{"via1",#N/A,TRUE,"general";"via2",#N/A,TRUE,"general";"via3",#N/A,TRUE,"general"}</definedName>
    <definedName name="wrn.via." localSheetId="0" hidden="1">{"via1",#N/A,TRUE,"general";"via2",#N/A,TRUE,"general";"via3",#N/A,TRUE,"general"}</definedName>
    <definedName name="wrn.via." hidden="1">{"via1",#N/A,TRUE,"general";"via2",#N/A,TRUE,"general";"via3",#N/A,TRUE,"general"}</definedName>
    <definedName name="wrn1.items" hidden="1">{#N/A,#N/A,FALSE,"Items"}</definedName>
    <definedName name="wsnhed" hidden="1">{"via1",#N/A,TRUE,"general";"via2",#N/A,TRUE,"general";"via3",#N/A,TRUE,"general"}</definedName>
    <definedName name="wswswsqa" hidden="1">{"via1",#N/A,TRUE,"general";"via2",#N/A,TRUE,"general";"via3",#N/A,TRUE,"general"}</definedName>
    <definedName name="wtt" hidden="1">{"TAB1",#N/A,TRUE,"GENERAL";"TAB2",#N/A,TRUE,"GENERAL";"TAB3",#N/A,TRUE,"GENERAL";"TAB4",#N/A,TRUE,"GENERAL";"TAB5",#N/A,TRUE,"GENERAL"}</definedName>
    <definedName name="ww" localSheetId="0" hidden="1">{#N/A,#N/A,TRUE,"1842CWN0"}</definedName>
    <definedName name="wwded3" hidden="1">{"via1",#N/A,TRUE,"general";"via2",#N/A,TRUE,"general";"via3",#N/A,TRUE,"general"}</definedName>
    <definedName name="wwwwe" hidden="1">{"TAB1",#N/A,TRUE,"GENERAL";"TAB2",#N/A,TRUE,"GENERAL";"TAB3",#N/A,TRUE,"GENERAL";"TAB4",#N/A,TRUE,"GENERAL";"TAB5",#N/A,TRUE,"GENERAL"}</definedName>
    <definedName name="wyty" hidden="1">{"via1",#N/A,TRUE,"general";"via2",#N/A,TRUE,"general";"via3",#N/A,TRUE,"general"}</definedName>
    <definedName name="x" localSheetId="0" hidden="1">{#N/A,#N/A,TRUE,"INGENIERIA";#N/A,#N/A,TRUE,"COMPRAS";#N/A,#N/A,TRUE,"DIRECCION";#N/A,#N/A,TRUE,"RESUMEN"}</definedName>
    <definedName name="xcbvbs" hidden="1">{"TAB1",#N/A,TRUE,"GENERAL";"TAB2",#N/A,TRUE,"GENERAL";"TAB3",#N/A,TRUE,"GENERAL";"TAB4",#N/A,TRUE,"GENERAL";"TAB5",#N/A,TRUE,"GENERAL"}</definedName>
    <definedName name="XSW" hidden="1">{#N/A,#N/A,TRUE,"1842CWN0"}</definedName>
    <definedName name="XSW_1" hidden="1">{#N/A,#N/A,TRUE,"1842CWN0"}</definedName>
    <definedName name="XSW_2" hidden="1">{#N/A,#N/A,TRUE,"1842CWN0"}</definedName>
    <definedName name="xsxs" hidden="1">{"TAB1",#N/A,TRUE,"GENERAL";"TAB2",#N/A,TRUE,"GENERAL";"TAB3",#N/A,TRUE,"GENERAL";"TAB4",#N/A,TRUE,"GENERAL";"TAB5",#N/A,TRUE,"GENERAL"}</definedName>
    <definedName name="xsxsxsxsxs" hidden="1">{#N/A,#N/A,TRUE,"1842CWN0"}</definedName>
    <definedName name="xxfg" hidden="1">{"via1",#N/A,TRUE,"general";"via2",#N/A,TRUE,"general";"via3",#N/A,TRUE,"general"}</definedName>
    <definedName name="XXXX" localSheetId="1" hidden="1">#REF!</definedName>
    <definedName name="XXXX" hidden="1">#REF!</definedName>
    <definedName name="xxxxxds" hidden="1">{"via1",#N/A,TRUE,"general";"via2",#N/A,TRUE,"general";"via3",#N/A,TRUE,"general"}</definedName>
    <definedName name="XXXXXX" hidden="1">{#N/A,#N/A,FALSE,"orthoflow";#N/A,#N/A,FALSE,"Miscelaneos";#N/A,#N/A,FALSE,"Instrumentacio";#N/A,#N/A,FALSE,"Electrico";#N/A,#N/A,FALSE,"Valv. Seguridad"}</definedName>
    <definedName name="xxxxxxcxxxx" hidden="1">"C:\C-314\VOLUMENES\volfin4.mdb"</definedName>
    <definedName name="xxxxxxxxxx29" hidden="1">{"via1",#N/A,TRUE,"general";"via2",#N/A,TRUE,"general";"via3",#N/A,TRUE,"general"}</definedName>
    <definedName name="XZS" localSheetId="1" hidden="1">#REF!</definedName>
    <definedName name="XZS" hidden="1">#REF!</definedName>
    <definedName name="XZXZV" hidden="1">{"via1",#N/A,TRUE,"general";"via2",#N/A,TRUE,"general";"via3",#N/A,TRUE,"general"}</definedName>
    <definedName name="y" localSheetId="0" hidden="1">{#N/A,#N/A,FALSE,"Formato No.2 ";#N/A,#N/A,FALSE,"Formato No.3A";#N/A,#N/A,FALSE,"Formato No. 3B";#N/A,#N/A,FALSE,"Formato No. 3C";#N/A,#N/A,FALSE,"Formato No. 4A";#N/A,#N/A,FALSE,"Formato No. 4B";#N/A,#N/A,FALSE,"Formato No. 4C (1)";#N/A,#N/A,FALSE,"Formato No. 4C (2)";#N/A,#N/A,FALSE,"Formato No. 4D";#N/A,#N/A,FALSE,"Formato No. 7 ";#N/A,#N/A,FALSE,"Formato No. 8";#N/A,#N/A,FALSE,"Formato No. 9";#N/A,#N/A,FALSE,"Formato No. 10";#N/A,#N/A,FALSE,"Formato No. 11";#N/A,#N/A,FALSE,"Formato No. 12";#N/A,#N/A,FALSE,"Formato No. 13";#N/A,#N/A,FALSE,"Formato No. 14";#N/A,#N/A,FALSE,"Formato No. 15 ";#N/A,#N/A,FALSE,"Formato No. 16";#N/A,#N/A,FALSE,"Formato No. 17";#N/A,#N/A,FALSE,"Formato No. 18";#N/A,#N/A,FALSE,"Formato No. 19"}</definedName>
    <definedName name="y6y6" hidden="1">{"via1",#N/A,TRUE,"general";"via2",#N/A,TRUE,"general";"via3",#N/A,TRUE,"general"}</definedName>
    <definedName name="yery" hidden="1">{"via1",#N/A,TRUE,"general";"via2",#N/A,TRUE,"general";"via3",#N/A,TRUE,"general"}</definedName>
    <definedName name="yfc" hidden="1">{#N/A,#N/A,TRUE,"INGENIERIA";#N/A,#N/A,TRUE,"COMPRAS";#N/A,#N/A,TRUE,"DIRECCION";#N/A,#N/A,TRUE,"RESUMEN"}</definedName>
    <definedName name="yhgd" hidden="1">{#N/A,#N/A,TRUE,"1842CWN0"}</definedName>
    <definedName name="yhy" hidden="1">{"TAB1",#N/A,TRUE,"GENERAL";"TAB2",#N/A,TRUE,"GENERAL";"TAB3",#N/A,TRUE,"GENERAL";"TAB4",#N/A,TRUE,"GENERAL";"TAB5",#N/A,TRUE,"GENERAL"}</definedName>
    <definedName name="yjhf" hidden="1">{#N/A,#N/A,TRUE,"1842CWN0"}</definedName>
    <definedName name="yjyj" hidden="1">{"TAB1",#N/A,TRUE,"GENERAL";"TAB2",#N/A,TRUE,"GENERAL";"TAB3",#N/A,TRUE,"GENERAL";"TAB4",#N/A,TRUE,"GENERAL";"TAB5",#N/A,TRUE,"GENERAL"}</definedName>
    <definedName name="yms" hidden="1">{#N/A,#N/A,TRUE,"INGENIERIA";#N/A,#N/A,TRUE,"COMPRAS";#N/A,#N/A,TRUE,"DIRECCION";#N/A,#N/A,TRUE,"RESUMEN"}</definedName>
    <definedName name="yrey" hidden="1">{"via1",#N/A,TRUE,"general";"via2",#N/A,TRUE,"general";"via3",#N/A,TRUE,"general"}</definedName>
    <definedName name="yry" hidden="1">{"via1",#N/A,TRUE,"general";"via2",#N/A,TRUE,"general";"via3",#N/A,TRUE,"general"}</definedName>
    <definedName name="ytj" hidden="1">{"TAB1",#N/A,TRUE,"GENERAL";"TAB2",#N/A,TRUE,"GENERAL";"TAB3",#N/A,TRUE,"GENERAL";"TAB4",#N/A,TRUE,"GENERAL";"TAB5",#N/A,TRUE,"GENERAL"}</definedName>
    <definedName name="ytjt" hidden="1">{#N/A,#N/A,TRUE,"INGENIERIA";#N/A,#N/A,TRUE,"COMPRAS";#N/A,#N/A,TRUE,"DIRECCION";#N/A,#N/A,TRUE,"RESUMEN"}</definedName>
    <definedName name="ytjt6" hidden="1">{"via1",#N/A,TRUE,"general";"via2",#N/A,TRUE,"general";"via3",#N/A,TRUE,"general"}</definedName>
    <definedName name="ytrwyr" hidden="1">{"TAB1",#N/A,TRUE,"GENERAL";"TAB2",#N/A,TRUE,"GENERAL";"TAB3",#N/A,TRUE,"GENERAL";"TAB4",#N/A,TRUE,"GENERAL";"TAB5",#N/A,TRUE,"GENERAL"}</definedName>
    <definedName name="ytry" hidden="1">{"via1",#N/A,TRUE,"general";"via2",#N/A,TRUE,"general";"via3",#N/A,TRUE,"general"}</definedName>
    <definedName name="ytryrty" hidden="1">{"via1",#N/A,TRUE,"general";"via2",#N/A,TRUE,"general";"via3",#N/A,TRUE,"general"}</definedName>
    <definedName name="YTRYUYT" hidden="1">{"TAB1",#N/A,TRUE,"GENERAL";"TAB2",#N/A,TRUE,"GENERAL";"TAB3",#N/A,TRUE,"GENERAL";"TAB4",#N/A,TRUE,"GENERAL";"TAB5",#N/A,TRUE,"GENERAL"}</definedName>
    <definedName name="ytudfgd" hidden="1">{"TAB1",#N/A,TRUE,"GENERAL";"TAB2",#N/A,TRUE,"GENERAL";"TAB3",#N/A,TRUE,"GENERAL";"TAB4",#N/A,TRUE,"GENERAL";"TAB5",#N/A,TRUE,"GENERAL"}</definedName>
    <definedName name="yturtu7" hidden="1">{"TAB1",#N/A,TRUE,"GENERAL";"TAB2",#N/A,TRUE,"GENERAL";"TAB3",#N/A,TRUE,"GENERAL";"TAB4",#N/A,TRUE,"GENERAL";"TAB5",#N/A,TRUE,"GENERAL"}</definedName>
    <definedName name="yturu" hidden="1">{"TAB1",#N/A,TRUE,"GENERAL";"TAB2",#N/A,TRUE,"GENERAL";"TAB3",#N/A,TRUE,"GENERAL";"TAB4",#N/A,TRUE,"GENERAL";"TAB5",#N/A,TRUE,"GENERAL"}</definedName>
    <definedName name="ytuytfgh" hidden="1">{"via1",#N/A,TRUE,"general";"via2",#N/A,TRUE,"general";"via3",#N/A,TRUE,"general"}</definedName>
    <definedName name="yty" hidden="1">{"TAB1",#N/A,TRUE,"GENERAL";"TAB2",#N/A,TRUE,"GENERAL";"TAB3",#N/A,TRUE,"GENERAL";"TAB4",#N/A,TRUE,"GENERAL";"TAB5",#N/A,TRUE,"GENERAL"}</definedName>
    <definedName name="ytyyh" hidden="1">{"via1",#N/A,TRUE,"general";"via2",#N/A,TRUE,"general";"via3",#N/A,TRUE,"general"}</definedName>
    <definedName name="ytzacdfg" hidden="1">{"TAB1",#N/A,TRUE,"GENERAL";"TAB2",#N/A,TRUE,"GENERAL";"TAB3",#N/A,TRUE,"GENERAL";"TAB4",#N/A,TRUE,"GENERAL";"TAB5",#N/A,TRUE,"GENERAL"}</definedName>
    <definedName name="yu" hidden="1">{"TAB1",#N/A,TRUE,"GENERAL";"TAB2",#N/A,TRUE,"GENERAL";"TAB3",#N/A,TRUE,"GENERAL";"TAB4",#N/A,TRUE,"GENERAL";"TAB5",#N/A,TRUE,"GENERAL"}</definedName>
    <definedName name="yudre54" hidden="1">{"TAB1",#N/A,TRUE,"GENERAL";"TAB2",#N/A,TRUE,"GENERAL";"TAB3",#N/A,TRUE,"GENERAL";"TAB4",#N/A,TRUE,"GENERAL";"TAB5",#N/A,TRUE,"GENERAL"}</definedName>
    <definedName name="yuf" localSheetId="4" hidden="1">{"TAB1",#N/A,TRUE,"GENERAL";"TAB2",#N/A,TRUE,"GENERAL";"TAB3",#N/A,TRUE,"GENERAL";"TAB4",#N/A,TRUE,"GENERAL";"TAB5",#N/A,TRUE,"GENERAL"}</definedName>
    <definedName name="yuf" localSheetId="5" hidden="1">{"TAB1",#N/A,TRUE,"GENERAL";"TAB2",#N/A,TRUE,"GENERAL";"TAB3",#N/A,TRUE,"GENERAL";"TAB4",#N/A,TRUE,"GENERAL";"TAB5",#N/A,TRUE,"GENERAL"}</definedName>
    <definedName name="yuf" localSheetId="7" hidden="1">{"TAB1",#N/A,TRUE,"GENERAL";"TAB2",#N/A,TRUE,"GENERAL";"TAB3",#N/A,TRUE,"GENERAL";"TAB4",#N/A,TRUE,"GENERAL";"TAB5",#N/A,TRUE,"GENERAL"}</definedName>
    <definedName name="yuf" hidden="1">{"TAB1",#N/A,TRUE,"GENERAL";"TAB2",#N/A,TRUE,"GENERAL";"TAB3",#N/A,TRUE,"GENERAL";"TAB4",#N/A,TRUE,"GENERAL";"TAB5",#N/A,TRUE,"GENERAL"}</definedName>
    <definedName name="yuhgh" hidden="1">{"TAB1",#N/A,TRUE,"GENERAL";"TAB2",#N/A,TRUE,"GENERAL";"TAB3",#N/A,TRUE,"GENERAL";"TAB4",#N/A,TRUE,"GENERAL";"TAB5",#N/A,TRUE,"GENERAL"}</definedName>
    <definedName name="yutu" hidden="1">{"via1",#N/A,TRUE,"general";"via2",#N/A,TRUE,"general";"via3",#N/A,TRUE,"general"}</definedName>
    <definedName name="yuuiiy" hidden="1">{"via1",#N/A,TRUE,"general";"via2",#N/A,TRUE,"general";"via3",#N/A,TRUE,"general"}</definedName>
    <definedName name="yuuuuuu" hidden="1">{"via1",#N/A,TRUE,"general";"via2",#N/A,TRUE,"general";"via3",#N/A,TRUE,"general"}</definedName>
    <definedName name="yy" localSheetId="0" hidden="1">{"vista 1",#N/A,FALSE,"CMP";"vista 2",#N/A,FALSE,"CMP"}</definedName>
    <definedName name="yy" hidden="1">{"via1",#N/A,TRUE,"general";"via2",#N/A,TRUE,"general";"via3",#N/A,TRUE,"general"}</definedName>
    <definedName name="yyy" hidden="1">{"TAB1",#N/A,TRUE,"GENERAL";"TAB2",#N/A,TRUE,"GENERAL";"TAB3",#N/A,TRUE,"GENERAL";"TAB4",#N/A,TRUE,"GENERAL";"TAB5",#N/A,TRUE,"GENERAL"}</definedName>
    <definedName name="yyyuh" hidden="1">{"TAB1",#N/A,TRUE,"GENERAL";"TAB2",#N/A,TRUE,"GENERAL";"TAB3",#N/A,TRUE,"GENERAL";"TAB4",#N/A,TRUE,"GENERAL";"TAB5",#N/A,TRUE,"GENERAL"}</definedName>
    <definedName name="yyyyhhh" hidden="1">{"TAB1",#N/A,TRUE,"GENERAL";"TAB2",#N/A,TRUE,"GENERAL";"TAB3",#N/A,TRUE,"GENERAL";"TAB4",#N/A,TRUE,"GENERAL";"TAB5",#N/A,TRUE,"GENERAL"}</definedName>
    <definedName name="yyyyyf" hidden="1">{"via1",#N/A,TRUE,"general";"via2",#N/A,TRUE,"general";"via3",#N/A,TRUE,"general"}</definedName>
    <definedName name="yyyyyy" hidden="1">{"CONCABL1.1",#N/A,FALSE,"1.1.1a1.1.3 ACSR";"AISL1.2",#N/A,FALSE,"1.1.1a1.1.3 ACSR";"torr1.1.3",#N/A,FALSE,"1.1.1a1.1.3 ACSR";"cm1.2",#N/A,FALSE,"1.2 ACSR";"cm2.2",#N/A,FALSE,"1.2 ACSR";#N/A,#N/A,FALSE,"1.3 ACSR";#N/A,#N/A,FALSE,"2.1.1A2.1.3 ACAR";"ac2.1",#N/A,FALSE,"1.2 ACAR";"ac2.2",#N/A,FALSE,"1.2 ACAR";#N/A,#N/A,FALSE,"2.3 ACAR"}</definedName>
    <definedName name="yyyyyyyyy" hidden="1">{"CONCABL1.1",#N/A,FALSE,"1.1.1a1.1.3 ACSR";"AISL1.2",#N/A,FALSE,"1.1.1a1.1.3 ACSR";"torr1.1.3",#N/A,FALSE,"1.1.1a1.1.3 ACSR";"cm1.2",#N/A,FALSE,"1.2 ACSR";"cm2.2",#N/A,FALSE,"1.2 ACSR";#N/A,#N/A,FALSE,"1.3 ACSR";#N/A,#N/A,FALSE,"2.1.1A2.1.3 ACAR";"ac2.1",#N/A,FALSE,"1.2 ACAR";"ac2.2",#N/A,FALSE,"1.2 ACAR";#N/A,#N/A,FALSE,"2.3 ACAR"}</definedName>
    <definedName name="Z_086A872D_15DF_436A_8459_CE22F6819FF4_.wvu.Rows" hidden="1">[9]Presentacion!#REF!</definedName>
    <definedName name="Z_56770540_A97A_11D1_870B_00002143DF72_.wvu.Rows" hidden="1">[16]PRESUPUESTO!#REF!,[16]PRESUPUESTO!#REF!,[16]PRESUPUESTO!#REF!,[16]PRESUPUESTO!#REF!,[16]PRESUPUESTO!#REF!,[16]PRESUPUESTO!#REF!,[16]PRESUPUESTO!#REF!,[16]PRESUPUESTO!#REF!,[16]PRESUPUESTO!#REF!,[16]PRESUPUESTO!#REF!,[16]PRESUPUESTO!#REF!,[16]PRESUPUESTO!$A$287:$IV$287,[16]PRESUPUESTO!$A$292:$IV$294</definedName>
    <definedName name="Z_6104898C_BDC8_4F17_AC01_8428510C4C82_.wvu.Cols" hidden="1">#REF!,#REF!</definedName>
    <definedName name="Z_6104898C_BDC8_4F17_AC01_8428510C4C82_.wvu.PrintArea" hidden="1">#REF!</definedName>
    <definedName name="Z_D55C8B2E_861A_459E_9D09_3AF38A1DE99E_.wvu.Rows" hidden="1">[9]Presentacion!#REF!</definedName>
    <definedName name="Z_F540D718_D9AA_403F_AE49_60D937FD77E5_.wvu.Rows" hidden="1">[9]Presentacion!#REF!</definedName>
    <definedName name="ZAQ" hidden="1">{#N/A,#N/A,TRUE,"INGENIERIA";#N/A,#N/A,TRUE,"COMPRAS";#N/A,#N/A,TRUE,"DIRECCION";#N/A,#N/A,TRUE,"RESUMEN"}</definedName>
    <definedName name="ZAQ_1" hidden="1">{#N/A,#N/A,TRUE,"INGENIERIA";#N/A,#N/A,TRUE,"COMPRAS";#N/A,#N/A,TRUE,"DIRECCION";#N/A,#N/A,TRUE,"RESUMEN"}</definedName>
    <definedName name="ZAQ_2" hidden="1">{#N/A,#N/A,TRUE,"INGENIERIA";#N/A,#N/A,TRUE,"COMPRAS";#N/A,#N/A,TRUE,"DIRECCION";#N/A,#N/A,TRUE,"RESUMEN"}</definedName>
    <definedName name="zdervr" hidden="1">{"via1",#N/A,TRUE,"general";"via2",#N/A,TRUE,"general";"via3",#N/A,TRUE,"general"}</definedName>
    <definedName name="zxczds" hidden="1">{"TAB1",#N/A,TRUE,"GENERAL";"TAB2",#N/A,TRUE,"GENERAL";"TAB3",#N/A,TRUE,"GENERAL";"TAB4",#N/A,TRUE,"GENERAL";"TAB5",#N/A,TRUE,"GENERAL"}</definedName>
    <definedName name="zxsdftyu" hidden="1">{"via1",#N/A,TRUE,"general";"via2",#N/A,TRUE,"general";"via3",#N/A,TRUE,"general"}</definedName>
    <definedName name="zxvxczv" hidden="1">{"via1",#N/A,TRUE,"general";"via2",#N/A,TRUE,"general";"via3",#N/A,TRUE,"general"}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1" i="200" l="1"/>
  <c r="F7" i="197"/>
  <c r="B7" i="197"/>
  <c r="F7" i="196"/>
  <c r="B7" i="196"/>
  <c r="F7" i="195"/>
  <c r="B7" i="195"/>
  <c r="B8" i="194"/>
  <c r="F7" i="194"/>
  <c r="B7" i="194"/>
  <c r="F7" i="193"/>
  <c r="B7" i="193"/>
  <c r="F7" i="184"/>
  <c r="B7" i="184"/>
  <c r="F7" i="182"/>
  <c r="B7" i="182"/>
  <c r="F7" i="18"/>
  <c r="B7" i="18"/>
  <c r="F7" i="19"/>
  <c r="B7" i="19"/>
  <c r="F7" i="36"/>
  <c r="B7" i="36"/>
  <c r="F7" i="179"/>
  <c r="B7" i="179"/>
  <c r="F7" i="180"/>
  <c r="B7" i="180"/>
  <c r="F7" i="174"/>
  <c r="B7" i="174"/>
  <c r="F7" i="17"/>
  <c r="B7" i="17"/>
  <c r="F7" i="151"/>
  <c r="B7" i="151"/>
  <c r="B8" i="175"/>
  <c r="F7" i="175"/>
  <c r="B7" i="175"/>
  <c r="F7" i="44"/>
  <c r="B7" i="44"/>
  <c r="A2" i="197"/>
  <c r="B8" i="197" s="1"/>
  <c r="A2" i="196"/>
  <c r="B8" i="196" s="1"/>
  <c r="A2" i="195"/>
  <c r="B8" i="195" s="1"/>
  <c r="A2" i="194"/>
  <c r="A2" i="193"/>
  <c r="B8" i="193" s="1"/>
  <c r="A2" i="184"/>
  <c r="B8" i="184" s="1"/>
  <c r="A2" i="182"/>
  <c r="B8" i="182" s="1"/>
  <c r="A2" i="18"/>
  <c r="B8" i="18" s="1"/>
  <c r="A2" i="19"/>
  <c r="B8" i="19" s="1"/>
  <c r="A2" i="36"/>
  <c r="B8" i="36" s="1"/>
  <c r="A2" i="179"/>
  <c r="B8" i="179" s="1"/>
  <c r="A2" i="180"/>
  <c r="B8" i="180" s="1"/>
  <c r="A2" i="174"/>
  <c r="B8" i="174" s="1"/>
  <c r="A2" i="17"/>
  <c r="B8" i="17" s="1"/>
  <c r="A2" i="151"/>
  <c r="B8" i="151" s="1"/>
  <c r="A2" i="175"/>
  <c r="A2" i="44"/>
  <c r="B8" i="44" s="1"/>
  <c r="A2" i="178"/>
  <c r="B8" i="178"/>
  <c r="F7" i="178"/>
  <c r="B7" i="178"/>
  <c r="F7" i="148"/>
  <c r="B7" i="148"/>
  <c r="A2" i="148"/>
  <c r="B8" i="148" s="1"/>
  <c r="F7" i="7"/>
  <c r="B7" i="7"/>
  <c r="A2" i="7"/>
  <c r="B8" i="7" s="1"/>
  <c r="F7" i="4"/>
  <c r="B7" i="4"/>
  <c r="A2" i="4"/>
  <c r="B8" i="4" s="1"/>
  <c r="F7" i="6"/>
  <c r="B7" i="6"/>
  <c r="A2" i="6"/>
  <c r="B8" i="6" s="1"/>
  <c r="F7" i="176"/>
  <c r="B7" i="176"/>
  <c r="A2" i="176"/>
  <c r="B8" i="176" s="1"/>
  <c r="F7" i="150"/>
  <c r="B7" i="150"/>
  <c r="A2" i="150"/>
  <c r="B8" i="150" s="1"/>
  <c r="F7" i="183"/>
  <c r="B7" i="183"/>
  <c r="A2" i="183"/>
  <c r="B8" i="183" s="1"/>
  <c r="F7" i="188"/>
  <c r="B7" i="188"/>
  <c r="A2" i="188"/>
  <c r="B8" i="188" s="1"/>
  <c r="F7" i="187"/>
  <c r="B7" i="187"/>
  <c r="A2" i="187"/>
  <c r="B8" i="187" s="1"/>
  <c r="F7" i="186"/>
  <c r="B7" i="186"/>
  <c r="A2" i="186"/>
  <c r="B8" i="186" s="1"/>
  <c r="F7" i="185"/>
  <c r="B7" i="185"/>
  <c r="A2" i="185"/>
  <c r="B8" i="185" s="1"/>
  <c r="F7" i="5"/>
  <c r="B7" i="5"/>
  <c r="A2" i="5"/>
  <c r="B8" i="5" s="1"/>
  <c r="F7" i="2"/>
  <c r="A2" i="2"/>
  <c r="B7" i="2"/>
  <c r="C18" i="192" l="1"/>
  <c r="C17" i="192"/>
  <c r="C16" i="192"/>
  <c r="C15" i="192"/>
  <c r="C14" i="192"/>
  <c r="C13" i="192"/>
  <c r="C12" i="192"/>
  <c r="C11" i="192"/>
  <c r="C10" i="192"/>
  <c r="F57" i="204"/>
  <c r="F56" i="204"/>
  <c r="E27" i="204"/>
  <c r="A2" i="204"/>
  <c r="A1" i="193" l="1"/>
  <c r="A1" i="7"/>
  <c r="A1" i="197"/>
  <c r="A1" i="182"/>
  <c r="A1" i="174"/>
  <c r="A1" i="183"/>
  <c r="A1" i="5"/>
  <c r="A1" i="18"/>
  <c r="A1" i="17"/>
  <c r="A1" i="176"/>
  <c r="A1" i="184"/>
  <c r="A1" i="187"/>
  <c r="A1" i="196"/>
  <c r="A1" i="186"/>
  <c r="A1" i="19"/>
  <c r="A1" i="2"/>
  <c r="A1" i="188"/>
  <c r="A1" i="36"/>
  <c r="A1" i="148"/>
  <c r="A1" i="150"/>
  <c r="A1" i="185"/>
  <c r="A1" i="180"/>
  <c r="A1" i="195"/>
  <c r="A1" i="151"/>
  <c r="A1" i="4"/>
  <c r="A1" i="194"/>
  <c r="A1" i="175"/>
  <c r="A1" i="179"/>
  <c r="A1" i="44"/>
  <c r="A1" i="6"/>
  <c r="A1" i="178"/>
  <c r="D18" i="192"/>
  <c r="D19" i="203" l="1"/>
  <c r="L22" i="202"/>
  <c r="L20" i="202"/>
  <c r="L16" i="202"/>
  <c r="L13" i="202"/>
  <c r="L12" i="202"/>
  <c r="L6" i="202"/>
  <c r="L5" i="202"/>
  <c r="J26" i="200"/>
  <c r="L26" i="200" s="1"/>
  <c r="K26" i="200" s="1"/>
  <c r="L69" i="200"/>
  <c r="L70" i="200" s="1"/>
  <c r="M67" i="200"/>
  <c r="L66" i="200"/>
  <c r="K66" i="200" s="1"/>
  <c r="M55" i="200"/>
  <c r="L54" i="200"/>
  <c r="L53" i="200"/>
  <c r="L52" i="200"/>
  <c r="O51" i="200"/>
  <c r="O50" i="200"/>
  <c r="L50" i="200"/>
  <c r="K50" i="200" s="1"/>
  <c r="O49" i="200"/>
  <c r="O48" i="200"/>
  <c r="L48" i="200"/>
  <c r="K48" i="200" s="1"/>
  <c r="O47" i="200"/>
  <c r="L47" i="200"/>
  <c r="M47" i="200" s="1"/>
  <c r="O46" i="200"/>
  <c r="L46" i="200"/>
  <c r="O45" i="200"/>
  <c r="L44" i="200"/>
  <c r="L43" i="200"/>
  <c r="L42" i="200"/>
  <c r="L36" i="200"/>
  <c r="L35" i="200"/>
  <c r="K35" i="200" s="1"/>
  <c r="L34" i="200"/>
  <c r="K34" i="200" s="1"/>
  <c r="L33" i="200"/>
  <c r="K33" i="200" s="1"/>
  <c r="L32" i="200"/>
  <c r="K32" i="200" s="1"/>
  <c r="L31" i="200"/>
  <c r="M31" i="200" s="1"/>
  <c r="M30" i="200"/>
  <c r="J29" i="200"/>
  <c r="J28" i="200"/>
  <c r="J27" i="200"/>
  <c r="L28" i="200"/>
  <c r="J24" i="200"/>
  <c r="L24" i="200" s="1"/>
  <c r="K24" i="200" s="1"/>
  <c r="J23" i="200"/>
  <c r="L23" i="200" s="1"/>
  <c r="K23" i="200" s="1"/>
  <c r="J22" i="200"/>
  <c r="L22" i="200" s="1"/>
  <c r="K22" i="200" s="1"/>
  <c r="J21" i="200"/>
  <c r="L21" i="200"/>
  <c r="K21" i="200" s="1"/>
  <c r="J20" i="200"/>
  <c r="J19" i="200"/>
  <c r="L19" i="200" s="1"/>
  <c r="K19" i="200" s="1"/>
  <c r="J16" i="200"/>
  <c r="L16" i="200" s="1"/>
  <c r="K16" i="200" s="1"/>
  <c r="J15" i="200"/>
  <c r="L15" i="200" s="1"/>
  <c r="K15" i="200" s="1"/>
  <c r="J14" i="200"/>
  <c r="L14" i="200"/>
  <c r="K14" i="200" s="1"/>
  <c r="J13" i="200"/>
  <c r="L13" i="200" s="1"/>
  <c r="K13" i="200" s="1"/>
  <c r="J12" i="200"/>
  <c r="L12" i="200" s="1"/>
  <c r="K12" i="200" s="1"/>
  <c r="M10" i="200"/>
  <c r="L7" i="200"/>
  <c r="L59" i="200" s="1"/>
  <c r="M59" i="200" s="1"/>
  <c r="L45" i="200" l="1"/>
  <c r="K13" i="202"/>
  <c r="K16" i="202"/>
  <c r="K5" i="202"/>
  <c r="K12" i="202"/>
  <c r="M43" i="200"/>
  <c r="K43" i="200"/>
  <c r="L60" i="200"/>
  <c r="M60" i="200" s="1"/>
  <c r="L61" i="200"/>
  <c r="L20" i="200"/>
  <c r="K20" i="200" s="1"/>
  <c r="K20" i="202"/>
  <c r="L29" i="200"/>
  <c r="M29" i="200" s="1"/>
  <c r="K31" i="200"/>
  <c r="K47" i="200"/>
  <c r="B8" i="203"/>
  <c r="C17" i="203" s="1"/>
  <c r="D17" i="203"/>
  <c r="L41" i="200"/>
  <c r="J17" i="200"/>
  <c r="L17" i="200" s="1"/>
  <c r="M17" i="200" s="1"/>
  <c r="J25" i="200"/>
  <c r="L25" i="200" s="1"/>
  <c r="M25" i="200" s="1"/>
  <c r="L58" i="200"/>
  <c r="M58" i="200" s="1"/>
  <c r="K6" i="202"/>
  <c r="J11" i="200"/>
  <c r="L11" i="200" s="1"/>
  <c r="J18" i="200"/>
  <c r="L18" i="200" s="1"/>
  <c r="K18" i="200" s="1"/>
  <c r="M48" i="200"/>
  <c r="L8" i="202"/>
  <c r="K8" i="202" s="1"/>
  <c r="K44" i="200"/>
  <c r="M44" i="200"/>
  <c r="K36" i="200"/>
  <c r="M36" i="200"/>
  <c r="M45" i="200"/>
  <c r="K45" i="200"/>
  <c r="L40" i="200"/>
  <c r="M28" i="200"/>
  <c r="K28" i="200"/>
  <c r="K42" i="200"/>
  <c r="M42" i="200"/>
  <c r="M23" i="200"/>
  <c r="L10" i="202"/>
  <c r="K10" i="202" s="1"/>
  <c r="C14" i="203"/>
  <c r="D14" i="203"/>
  <c r="D16" i="203"/>
  <c r="L27" i="200"/>
  <c r="D15" i="203"/>
  <c r="M13" i="200"/>
  <c r="M33" i="200"/>
  <c r="L38" i="200"/>
  <c r="D18" i="203"/>
  <c r="C19" i="203"/>
  <c r="F19" i="203" s="1"/>
  <c r="K29" i="200" l="1"/>
  <c r="L39" i="200"/>
  <c r="K39" i="200" s="1"/>
  <c r="K17" i="200"/>
  <c r="K25" i="200"/>
  <c r="C15" i="203"/>
  <c r="F15" i="203" s="1"/>
  <c r="F17" i="203"/>
  <c r="C18" i="203"/>
  <c r="F18" i="203" s="1"/>
  <c r="C16" i="203"/>
  <c r="F16" i="203" s="1"/>
  <c r="K27" i="200"/>
  <c r="M27" i="200"/>
  <c r="L9" i="202"/>
  <c r="K9" i="202" s="1"/>
  <c r="L7" i="202"/>
  <c r="L11" i="202"/>
  <c r="K11" i="202" s="1"/>
  <c r="K40" i="200"/>
  <c r="M40" i="200"/>
  <c r="L21" i="202"/>
  <c r="K21" i="202" s="1"/>
  <c r="L18" i="202"/>
  <c r="K18" i="202" s="1"/>
  <c r="M11" i="200"/>
  <c r="K11" i="200"/>
  <c r="M38" i="200"/>
  <c r="K38" i="200"/>
  <c r="F14" i="203"/>
  <c r="M41" i="200"/>
  <c r="K41" i="200"/>
  <c r="M39" i="200" l="1"/>
  <c r="L14" i="202"/>
  <c r="K14" i="202" s="1"/>
  <c r="K7" i="202"/>
  <c r="L19" i="202"/>
  <c r="K19" i="202" s="1"/>
  <c r="L17" i="202"/>
  <c r="K17" i="202" s="1"/>
  <c r="L15" i="202"/>
  <c r="K15" i="202" s="1"/>
  <c r="F20" i="203"/>
  <c r="L23" i="202" l="1"/>
  <c r="L56" i="200" s="1"/>
  <c r="F22" i="203"/>
  <c r="F23" i="203" s="1"/>
  <c r="B25" i="203" l="1"/>
  <c r="L64" i="200"/>
  <c r="K56" i="200"/>
  <c r="M64" i="200" l="1"/>
  <c r="K64" i="200"/>
  <c r="M68" i="200" l="1"/>
  <c r="L68" i="200"/>
  <c r="K68" i="200" l="1"/>
  <c r="L71" i="200"/>
  <c r="B21" i="192" l="1"/>
  <c r="F28" i="197"/>
  <c r="F30" i="197" s="1"/>
  <c r="F13" i="197"/>
  <c r="F41" i="196"/>
  <c r="F29" i="195"/>
  <c r="F32" i="194"/>
  <c r="F13" i="193"/>
  <c r="F29" i="193"/>
  <c r="B8" i="2"/>
  <c r="F23" i="196" l="1"/>
  <c r="F13" i="195"/>
  <c r="F16" i="194"/>
  <c r="F20" i="193"/>
  <c r="F24" i="193" s="1"/>
  <c r="F31" i="193" l="1"/>
  <c r="E50" i="204" s="1"/>
  <c r="F50" i="204" s="1"/>
  <c r="F13" i="188" l="1"/>
  <c r="F27" i="188"/>
  <c r="F30" i="187"/>
  <c r="F13" i="187"/>
  <c r="F27" i="186"/>
  <c r="F13" i="186"/>
  <c r="F29" i="185" l="1"/>
  <c r="F14" i="185" l="1"/>
  <c r="F29" i="184" l="1"/>
  <c r="F13" i="184"/>
  <c r="F25" i="183"/>
  <c r="F14" i="183"/>
  <c r="F20" i="183" l="1"/>
  <c r="F26" i="183" s="1"/>
  <c r="F32" i="183" s="1"/>
  <c r="E22" i="204" s="1"/>
  <c r="F22" i="204" s="1"/>
  <c r="F30" i="183"/>
  <c r="F33" i="182" l="1"/>
  <c r="F14" i="182"/>
  <c r="F34" i="180"/>
  <c r="F35" i="180"/>
  <c r="F27" i="179"/>
  <c r="F16" i="180" l="1"/>
  <c r="F22" i="180"/>
  <c r="F30" i="180" s="1"/>
  <c r="F28" i="179"/>
  <c r="F19" i="179"/>
  <c r="F32" i="178"/>
  <c r="F20" i="178"/>
  <c r="F26" i="178" s="1"/>
  <c r="F31" i="176"/>
  <c r="F13" i="179" l="1"/>
  <c r="F37" i="180"/>
  <c r="E42" i="204" s="1"/>
  <c r="F42" i="204" s="1"/>
  <c r="F14" i="175"/>
  <c r="F20" i="175"/>
  <c r="F28" i="175" s="1"/>
  <c r="F14" i="178"/>
  <c r="F34" i="178" s="1"/>
  <c r="E33" i="204" s="1"/>
  <c r="F33" i="204" s="1"/>
  <c r="F14" i="176"/>
  <c r="F23" i="179"/>
  <c r="F30" i="179" s="1"/>
  <c r="E43" i="204" s="1"/>
  <c r="F43" i="204" s="1"/>
  <c r="F34" i="175"/>
  <c r="F31" i="150"/>
  <c r="F31" i="174"/>
  <c r="F14" i="7"/>
  <c r="F36" i="175" l="1"/>
  <c r="E36" i="204" s="1"/>
  <c r="F36" i="204" s="1"/>
  <c r="F32" i="174"/>
  <c r="F14" i="174"/>
  <c r="F34" i="44"/>
  <c r="F14" i="151"/>
  <c r="F35" i="151"/>
  <c r="F20" i="174" l="1"/>
  <c r="F20" i="176" l="1"/>
  <c r="F26" i="174"/>
  <c r="F34" i="174" s="1"/>
  <c r="E40" i="204" s="1"/>
  <c r="F40" i="204" s="1"/>
  <c r="F14" i="148"/>
  <c r="F20" i="148"/>
  <c r="F20" i="197" l="1"/>
  <c r="F31" i="196"/>
  <c r="F23" i="194"/>
  <c r="F20" i="195"/>
  <c r="F20" i="150"/>
  <c r="F26" i="150" s="1"/>
  <c r="F26" i="176"/>
  <c r="F33" i="176" s="1"/>
  <c r="E24" i="204" s="1"/>
  <c r="F24" i="204" s="1"/>
  <c r="F21" i="182"/>
  <c r="F21" i="151"/>
  <c r="F30" i="151" s="1"/>
  <c r="F33" i="148"/>
  <c r="F14" i="150"/>
  <c r="F27" i="148"/>
  <c r="F14" i="44"/>
  <c r="F33" i="36"/>
  <c r="F15" i="36"/>
  <c r="F23" i="195" l="1"/>
  <c r="F24" i="195" s="1"/>
  <c r="F31" i="195" s="1"/>
  <c r="E52" i="204" s="1"/>
  <c r="F52" i="204" s="1"/>
  <c r="F27" i="194"/>
  <c r="F34" i="194" s="1"/>
  <c r="F36" i="196"/>
  <c r="F43" i="196" s="1"/>
  <c r="E53" i="204" s="1"/>
  <c r="F53" i="204" s="1"/>
  <c r="F34" i="36"/>
  <c r="F25" i="197"/>
  <c r="F32" i="197"/>
  <c r="E54" i="204" s="1"/>
  <c r="F54" i="204" s="1"/>
  <c r="F33" i="150"/>
  <c r="E23" i="204" s="1"/>
  <c r="F23" i="204" s="1"/>
  <c r="F35" i="148"/>
  <c r="E32" i="204" s="1"/>
  <c r="F32" i="204" s="1"/>
  <c r="D13" i="192" s="1"/>
  <c r="F28" i="182"/>
  <c r="F35" i="182" s="1"/>
  <c r="E47" i="204" s="1"/>
  <c r="F47" i="204" s="1"/>
  <c r="F20" i="184"/>
  <c r="F20" i="44"/>
  <c r="F28" i="44" s="1"/>
  <c r="F36" i="44" s="1"/>
  <c r="E35" i="204" s="1"/>
  <c r="F35" i="204" s="1"/>
  <c r="D14" i="192" s="1"/>
  <c r="F21" i="36"/>
  <c r="E51" i="204" l="1"/>
  <c r="F51" i="204" s="1"/>
  <c r="D17" i="192" s="1"/>
  <c r="F24" i="184"/>
  <c r="F31" i="184" s="1"/>
  <c r="E48" i="204" s="1"/>
  <c r="F48" i="204" s="1"/>
  <c r="F19" i="185"/>
  <c r="F24" i="185" s="1"/>
  <c r="F31" i="185" s="1"/>
  <c r="E16" i="204" s="1"/>
  <c r="F16" i="204" s="1"/>
  <c r="F28" i="36"/>
  <c r="F36" i="36" s="1"/>
  <c r="E44" i="204" s="1"/>
  <c r="F44" i="204" s="1"/>
  <c r="F18" i="186" l="1"/>
  <c r="F32" i="19"/>
  <c r="F14" i="19"/>
  <c r="F20" i="17"/>
  <c r="F32" i="18" l="1"/>
  <c r="F20" i="19"/>
  <c r="F26" i="19" s="1"/>
  <c r="F23" i="186"/>
  <c r="F29" i="186" s="1"/>
  <c r="E17" i="204" s="1"/>
  <c r="F17" i="204" s="1"/>
  <c r="F19" i="187"/>
  <c r="F25" i="187" s="1"/>
  <c r="F32" i="187" s="1"/>
  <c r="E18" i="204" s="1"/>
  <c r="F18" i="204" s="1"/>
  <c r="F14" i="18"/>
  <c r="F20" i="18"/>
  <c r="F26" i="18" s="1"/>
  <c r="F32" i="17"/>
  <c r="F26" i="17"/>
  <c r="F30" i="7"/>
  <c r="F28" i="6"/>
  <c r="F12" i="6"/>
  <c r="F18" i="188" l="1"/>
  <c r="F21" i="188" s="1"/>
  <c r="F23" i="188" s="1"/>
  <c r="F29" i="188" s="1"/>
  <c r="E19" i="204" s="1"/>
  <c r="F19" i="204" s="1"/>
  <c r="F34" i="19"/>
  <c r="E45" i="204" s="1"/>
  <c r="F45" i="204" s="1"/>
  <c r="F34" i="18"/>
  <c r="E46" i="204" s="1"/>
  <c r="F46" i="204" s="1"/>
  <c r="F20" i="7"/>
  <c r="F18" i="6"/>
  <c r="F24" i="6" s="1"/>
  <c r="F30" i="6" s="1"/>
  <c r="E25" i="204" s="1"/>
  <c r="F25" i="204" s="1"/>
  <c r="D16" i="192" l="1"/>
  <c r="F26" i="7"/>
  <c r="F32" i="7" s="1"/>
  <c r="E30" i="204" s="1"/>
  <c r="F30" i="204" s="1"/>
  <c r="D12" i="192" s="1"/>
  <c r="F30" i="5" l="1"/>
  <c r="F20" i="5" l="1"/>
  <c r="F26" i="5" s="1"/>
  <c r="F14" i="5"/>
  <c r="F29" i="4"/>
  <c r="F32" i="5" l="1"/>
  <c r="E14" i="204" s="1"/>
  <c r="F14" i="204" s="1"/>
  <c r="E20" i="204"/>
  <c r="F19" i="4"/>
  <c r="F25" i="4" s="1"/>
  <c r="F13" i="4"/>
  <c r="F31" i="4" l="1"/>
  <c r="E26" i="204" s="1"/>
  <c r="F26" i="204" s="1"/>
  <c r="D11" i="192" s="1"/>
  <c r="F29" i="2" l="1"/>
  <c r="F13" i="2" l="1"/>
  <c r="F19" i="2"/>
  <c r="F25" i="2" s="1"/>
  <c r="F31" i="2" l="1"/>
  <c r="E13" i="204" s="1"/>
  <c r="F13" i="204" s="1"/>
  <c r="D10" i="192" s="1"/>
  <c r="F37" i="151" l="1"/>
  <c r="E38" i="204" l="1"/>
  <c r="F38" i="204" s="1"/>
  <c r="F14" i="17" l="1"/>
  <c r="F34" i="17" s="1"/>
  <c r="E39" i="204" s="1"/>
  <c r="F39" i="204" s="1"/>
  <c r="D15" i="192" s="1"/>
  <c r="D20" i="192" l="1"/>
  <c r="D22" i="192" l="1"/>
  <c r="D23" i="192" s="1"/>
  <c r="D21" i="192"/>
  <c r="D24" i="192" l="1"/>
</calcChain>
</file>

<file path=xl/sharedStrings.xml><?xml version="1.0" encoding="utf-8"?>
<sst xmlns="http://schemas.openxmlformats.org/spreadsheetml/2006/main" count="1568" uniqueCount="279">
  <si>
    <t>ÍTEM DE PAGO</t>
  </si>
  <si>
    <t>DESCRIPCIÓN</t>
  </si>
  <si>
    <t>UND.</t>
  </si>
  <si>
    <t>CANTIDAD</t>
  </si>
  <si>
    <t>VALOR UNITARIO</t>
  </si>
  <si>
    <t xml:space="preserve">VALOR TOTAL                                </t>
  </si>
  <si>
    <t>PRELIMINARES</t>
  </si>
  <si>
    <t>DIA</t>
  </si>
  <si>
    <t>Demolición de roca a cielo abierto, con agente demoledor no explosivo, para volúmenes de roca mayores a 0.10 m3. Incluye cemento demoledor, desembombe, acarreo interno a sitio de acopio donde indique la interventoría y todo lo necesario para su correcta ejecución. Incluye cargue y disposición final del material. No incluye transporte.</t>
  </si>
  <si>
    <t>m3</t>
  </si>
  <si>
    <t>1.3.1</t>
  </si>
  <si>
    <t>m</t>
  </si>
  <si>
    <t>m2</t>
  </si>
  <si>
    <t>Suministro, transporte y colocación de Malla Electrosoldada (D-257)</t>
  </si>
  <si>
    <t>un</t>
  </si>
  <si>
    <t>UNIDAD</t>
  </si>
  <si>
    <t>gl</t>
  </si>
  <si>
    <t>Perfilamiento del talud, incluye perfilamiento, cargue y disposición final del material proveniente del perfilamiento.</t>
  </si>
  <si>
    <t>HM</t>
  </si>
  <si>
    <t>ANÁLISIS DE PRECIOS UNITARIOS</t>
  </si>
  <si>
    <r>
      <rPr>
        <b/>
        <sz val="9"/>
        <rFont val="Arial"/>
        <family val="2"/>
      </rPr>
      <t>ÍTEM</t>
    </r>
    <r>
      <rPr>
        <sz val="9"/>
        <rFont val="Arial"/>
        <family val="2"/>
      </rPr>
      <t>:</t>
    </r>
  </si>
  <si>
    <r>
      <rPr>
        <b/>
        <sz val="9"/>
        <rFont val="Arial"/>
        <family val="2"/>
      </rPr>
      <t>ACTIVIDAD:</t>
    </r>
  </si>
  <si>
    <r>
      <rPr>
        <b/>
        <sz val="9"/>
        <rFont val="Arial"/>
        <family val="2"/>
      </rPr>
      <t>UNIDAD</t>
    </r>
    <r>
      <rPr>
        <sz val="9"/>
        <rFont val="Arial"/>
        <family val="2"/>
      </rPr>
      <t>:</t>
    </r>
  </si>
  <si>
    <r>
      <rPr>
        <b/>
        <sz val="9"/>
        <rFont val="Arial"/>
        <family val="2"/>
      </rPr>
      <t>FECHA:</t>
    </r>
  </si>
  <si>
    <r>
      <rPr>
        <b/>
        <sz val="9"/>
        <rFont val="Arial"/>
        <family val="2"/>
      </rPr>
      <t>1. MATERIALES</t>
    </r>
  </si>
  <si>
    <r>
      <rPr>
        <b/>
        <sz val="9"/>
        <rFont val="Arial"/>
        <family val="2"/>
      </rPr>
      <t>DESCRIPCIÓN</t>
    </r>
  </si>
  <si>
    <r>
      <rPr>
        <b/>
        <sz val="9"/>
        <rFont val="Arial"/>
        <family val="2"/>
      </rPr>
      <t>UNIDAD</t>
    </r>
  </si>
  <si>
    <r>
      <rPr>
        <b/>
        <sz val="9"/>
        <rFont val="Arial"/>
        <family val="2"/>
      </rPr>
      <t>CANTIDAD</t>
    </r>
  </si>
  <si>
    <r>
      <rPr>
        <b/>
        <sz val="9"/>
        <rFont val="Arial"/>
        <family val="2"/>
      </rPr>
      <t>VR. UNITARIO</t>
    </r>
  </si>
  <si>
    <r>
      <rPr>
        <b/>
        <sz val="9"/>
        <rFont val="Arial"/>
        <family val="2"/>
      </rPr>
      <t>VR. TOTAL</t>
    </r>
  </si>
  <si>
    <r>
      <rPr>
        <b/>
        <sz val="9"/>
        <rFont val="Arial"/>
        <family val="2"/>
      </rPr>
      <t>SUBTOTAL</t>
    </r>
  </si>
  <si>
    <t xml:space="preserve">2.MANO DE OBRA </t>
  </si>
  <si>
    <r>
      <rPr>
        <b/>
        <sz val="9"/>
        <rFont val="Arial"/>
        <family val="2"/>
      </rPr>
      <t>TRABAJADOR</t>
    </r>
  </si>
  <si>
    <r>
      <rPr>
        <b/>
        <sz val="9"/>
        <rFont val="Arial"/>
        <family val="2"/>
      </rPr>
      <t>VR.JORNAL DIA</t>
    </r>
  </si>
  <si>
    <r>
      <rPr>
        <b/>
        <sz val="9"/>
        <rFont val="Arial"/>
        <family val="2"/>
      </rPr>
      <t>%PRESTAC.</t>
    </r>
  </si>
  <si>
    <r>
      <rPr>
        <b/>
        <sz val="9"/>
        <rFont val="Arial"/>
        <family val="2"/>
      </rPr>
      <t xml:space="preserve">RENDIMIENTO
</t>
    </r>
    <r>
      <rPr>
        <b/>
        <sz val="9"/>
        <rFont val="Arial"/>
        <family val="2"/>
      </rPr>
      <t>Actividad/Hom bre/Dia</t>
    </r>
  </si>
  <si>
    <r>
      <rPr>
        <b/>
        <sz val="9"/>
        <rFont val="Arial"/>
        <family val="2"/>
      </rPr>
      <t>VR. PARCIAL</t>
    </r>
  </si>
  <si>
    <r>
      <rPr>
        <b/>
        <sz val="9"/>
        <rFont val="Arial"/>
        <family val="2"/>
      </rPr>
      <t>3. HERRAMIENTA Y EQUIPOS</t>
    </r>
  </si>
  <si>
    <r>
      <rPr>
        <b/>
        <sz val="9"/>
        <rFont val="Arial"/>
        <family val="2"/>
      </rPr>
      <t>TIPO</t>
    </r>
  </si>
  <si>
    <r>
      <rPr>
        <b/>
        <sz val="9"/>
        <rFont val="Arial"/>
        <family val="2"/>
      </rPr>
      <t>TARIFA/dia</t>
    </r>
  </si>
  <si>
    <r>
      <rPr>
        <b/>
        <sz val="9"/>
        <rFont val="Arial"/>
        <family val="2"/>
      </rPr>
      <t xml:space="preserve">RENDIMIENTO/
</t>
    </r>
    <r>
      <rPr>
        <b/>
        <sz val="9"/>
        <rFont val="Arial"/>
        <family val="2"/>
      </rPr>
      <t>dia/actividad</t>
    </r>
  </si>
  <si>
    <r>
      <rPr>
        <sz val="9"/>
        <rFont val="Arial"/>
        <family val="2"/>
      </rPr>
      <t>Herramienta Menor</t>
    </r>
  </si>
  <si>
    <r>
      <rPr>
        <sz val="9"/>
        <rFont val="Arial"/>
        <family val="2"/>
      </rPr>
      <t>5% de mano de Obra</t>
    </r>
  </si>
  <si>
    <r>
      <rPr>
        <b/>
        <sz val="9"/>
        <rFont val="Arial"/>
        <family val="2"/>
      </rPr>
      <t>4. TRANSPORTE</t>
    </r>
  </si>
  <si>
    <t>Can</t>
  </si>
  <si>
    <r>
      <rPr>
        <b/>
        <sz val="9"/>
        <rFont val="Arial"/>
        <family val="2"/>
      </rPr>
      <t>DISTANCIA</t>
    </r>
  </si>
  <si>
    <t xml:space="preserve"> COSTO DIRECTO</t>
  </si>
  <si>
    <t xml:space="preserve">Suministro, transporte y colocación de Malla Electrosoldada (D-335), para concreto lanzado </t>
  </si>
  <si>
    <t xml:space="preserve">Suministro, transporte e instalación de anclajes pasivos sobre talud </t>
  </si>
  <si>
    <t>Horas de Retroexcavadora de Oruga CAT 320 o equivalente</t>
  </si>
  <si>
    <t xml:space="preserve">m2 </t>
  </si>
  <si>
    <t xml:space="preserve">Desmonte y limpieza </t>
  </si>
  <si>
    <t>Suministro, transporte e instalación de GEOMEMBRANA HDPE 20 MILS, para protección de obra temporal de mitigación.</t>
  </si>
  <si>
    <t xml:space="preserve">m3 </t>
  </si>
  <si>
    <t>Suministro, transporte e instalación de GEOMALLA BIAXIAL GG 3030  para protección de obra temporal de mitigación.</t>
  </si>
  <si>
    <t>ml</t>
  </si>
  <si>
    <t xml:space="preserve">APU </t>
  </si>
  <si>
    <t>Localización, trazado y replanteo se utilizara equipo de precisión, incluye las carteras, planos y demás elementos.</t>
  </si>
  <si>
    <t>Excavación mecánica para estructuras varias en material común en seco. Incluye cargue y disposición final.</t>
  </si>
  <si>
    <t xml:space="preserve">Suministro, transporte y colocación de Acero de refuerzo fy=420 Mpa (Grado 60) de 1/2" para anclaje de colcha gavión de 1,5 m. Incluye pintura epoxica </t>
  </si>
  <si>
    <t xml:space="preserve">Suministro, transporte y colocación de Acero de refuerzo fy=420 Mpa (Grado 60) de 3/8"  de 1,5 m para fijación de Malla Electrosoldada D-335 </t>
  </si>
  <si>
    <t>Suministro, transporte y construcción de colcha Gavión espesor de 0,30 m, incluye transporte material.</t>
  </si>
  <si>
    <t xml:space="preserve">Botada de material proveniente excavaciones del rio ( Llave antisocavación, material  en contacto con agua) </t>
  </si>
  <si>
    <t>Suministro, transporte e instalación de concreto ciclópeo, 60% de concreto de 28  Mpa y 40% de piedra de canto rodado PARA LOSA APOYO DE GAVIONES . Incluye fibra sintética 2 kg x m3  el suministro y transporte del concreto, mano de obra, vibrado, protección y curado, para estructuras de acuerdo con las diferentes dimensiones establecidas en los planos y diseños. No incluye refuerzo.</t>
  </si>
  <si>
    <t xml:space="preserve">Construcción de concreto lanzado de 28 Mpa, espesor de 15 cm </t>
  </si>
  <si>
    <t xml:space="preserve">Suministro, transporte e instalación de tubería perforada para gaviones </t>
  </si>
  <si>
    <t>Construcción de enrocado para ataguía</t>
  </si>
  <si>
    <t>día</t>
  </si>
  <si>
    <t xml:space="preserve">Manejo de aguas. Incluye motobombas para evacuación personal y todo lo necesario </t>
  </si>
  <si>
    <t>%</t>
  </si>
  <si>
    <t>RESUMEN</t>
  </si>
  <si>
    <t>SUBTOTAL</t>
  </si>
  <si>
    <t>ADMINISTRACIÓN</t>
  </si>
  <si>
    <t>UTILIDAD</t>
  </si>
  <si>
    <t>IVA SOBRE UTILIDAD</t>
  </si>
  <si>
    <t>DEPARTAMENTO DE INFRAESTRUCTURA</t>
  </si>
  <si>
    <t>LISTADO DE ÍTEMS, ACTIVIDADES ESPECIFICADAS, CANTIDADES Y COSTOS</t>
  </si>
  <si>
    <t>ITEM</t>
  </si>
  <si>
    <t>CANT</t>
  </si>
  <si>
    <t>V/R TOTAL</t>
  </si>
  <si>
    <t>CERRAMIENTO: Suministro, transporte e instalacion de materiales para la adecuación de cerramiento, incluye; instalacion de postes de madera dimensiones de 2*3*3 l cada 2 metros, concreto pobre para soporte de postes, instalacion de tela zaran verde con varetas de madera para sujetar la tela e instalacion de alambre dulce en la parte superior e inferior para soporte de la tela, y todos los accesorios de fijación necesario para su correcta instalacion, incluye retiro de cerramiento existente en mal estado y disposición final de residuos.</t>
  </si>
  <si>
    <t>1.3.2</t>
  </si>
  <si>
    <t>1.3.3</t>
  </si>
  <si>
    <t>1.3.4</t>
  </si>
  <si>
    <t>1.3.5</t>
  </si>
  <si>
    <t>ATAGUIA</t>
  </si>
  <si>
    <t>EXCAVACIONES</t>
  </si>
  <si>
    <t>RELLENO DE MATERIAL SELECCIONADO</t>
  </si>
  <si>
    <t>Conformación de llenos estructurales de manera manual en capas no mayores a 20cm, con Material seleccionado y compactado al respaldo de los gaviones</t>
  </si>
  <si>
    <t>CONCRETOS</t>
  </si>
  <si>
    <t>Suministro, transporte e instalación de concreto ciclópeo, 60% de concreto de 28  Mpa y 40% de piedra de canto rodado PARA LLAVE ANTISOCAVACION , VIGAS Y ENRONCADO PROTECCIÓN. Incluye fibra sintética 2 kg x m3  el suministro y transporte del concreto, mano de obra, vibrado, protección y curado, para estructuras de acuerdo con las diferentes dimensiones establecidas en los planos y diseños. No incluye refuerzo.</t>
  </si>
  <si>
    <t>GAVIÓN</t>
  </si>
  <si>
    <t>Suministro, transporte y construcción de Gaviones en alambre galvanizado No. 12 de triple torsión, transporte y suministro de piedra para relleno de gaviones con diámetros variables de 4 a 10 pulgadas, y alambre C12 para amarres.</t>
  </si>
  <si>
    <t>ANCLAJES</t>
  </si>
  <si>
    <t>RECUBRIMIENTO</t>
  </si>
  <si>
    <t>Construcción de recubrimiento para gaviones en concreto de 28 Mpa. Incluye todo lo necesario de e=15cm</t>
  </si>
  <si>
    <t xml:space="preserve">Suministro, transporte e instalación de Geotextil NT 2000 o similar con sus respectivos anclajes y conformación. No incluye excavación y llenos, los cuales se pagan por su ítem respectivo. </t>
  </si>
  <si>
    <t>Suministro, transporte  e  instalación  de  tubería de 2" sanitaria para Drenajes, incluye perforacion, accesorios, geotextil y todo lo necesario para su correcta instalacion</t>
  </si>
  <si>
    <t>Grama, tipo macana o similar. Incluye nivelación y cama de base(capa de suelo abonado) hasta 0,20 m en promedio, conservando los perfiles indicados en los planos o definidos por la Interventoría. La grama en el momento de la colocación tendrá como mínimo 5 cm de espesor de suelo vegetal</t>
  </si>
  <si>
    <t>Tala de Arboles</t>
  </si>
  <si>
    <t>Siembra de arboles de min 1,5m altura</t>
  </si>
  <si>
    <t>SUMINISTRO, TRANSPORTE E INSTALACIÓN DE CERRAMIENTO EN MALLA ESLABONADA GALVANIZADA PARA EXTERIOR. Incluye viga de cimentación en concreto de 21 Mpa de cimentación de 40x30 cm, muro en bloque de concreto 20x20x40 con altura entre 0.6-0.8 m, malla eslabonada calibre 10.5 x 2 metros de altura, tubería galvanizada de 2" y gallinazo de 2" cada 2.0 m, empalmes de soldadura y acabado de ella, columnetas de 20x20 cm cada 2.0 metros en concreto de 21 MPa biselados, alambre de puas, pisa malla en concreto de 21 Mpa H:10cm, varilla de 3/8" instalada en el pisa malla en toda su longitud. La longitud de la tubería en su altura es de 2.50 m, repartidos así: 2.0 m libres para instalación de malla y 0.5m para empotrar tanto en columnetas como en pisa mallas, quedando la altura desde nivel de piso acabado a la altura máxima de la malla una altura de 2.60 m. Incluye los pilotes de Ø0.30m y el acero de refuerzo.</t>
  </si>
  <si>
    <t>Demolicion de malla de cerramiento existente, Retiro de elementos en concreto, metalicos y mamposteria.</t>
  </si>
  <si>
    <t>und</t>
  </si>
  <si>
    <t>PLANES DE MANEJO AMBIENTAL Y TRANSITO</t>
  </si>
  <si>
    <t>Plan de Manejo de Ambiental PMA</t>
  </si>
  <si>
    <t>Plan de Manejo de Transito PMT</t>
  </si>
  <si>
    <t>VR. UNITARIO</t>
  </si>
  <si>
    <t>VR. TOTAL</t>
  </si>
  <si>
    <t>% (+)DESPERDICIO</t>
  </si>
  <si>
    <t>TOTAL</t>
  </si>
  <si>
    <t>CERRAMIENTO Y REVEGETALIZACIÓN</t>
  </si>
  <si>
    <t>MEJORAS PARQUE ZUNGO</t>
  </si>
  <si>
    <t>AÑO 2024</t>
  </si>
  <si>
    <t>COSTOS DIRECTOS:</t>
  </si>
  <si>
    <t>AIU  ESTIMADO :</t>
  </si>
  <si>
    <t>COSTO TOTAL</t>
  </si>
  <si>
    <t>PLAZO EN MESES:</t>
  </si>
  <si>
    <t>Item</t>
  </si>
  <si>
    <t>Nombre</t>
  </si>
  <si>
    <t>Unidad</t>
  </si>
  <si>
    <t>Duración</t>
  </si>
  <si>
    <t>Cant</t>
  </si>
  <si>
    <t>Dedicación</t>
  </si>
  <si>
    <t>Valor</t>
  </si>
  <si>
    <t>Factor Prestacional</t>
  </si>
  <si>
    <t>Porcentaje sobre el contrato</t>
  </si>
  <si>
    <t>Subtotal</t>
  </si>
  <si>
    <t>Personal de Admón. del Contrato</t>
  </si>
  <si>
    <t>Director de Obra</t>
  </si>
  <si>
    <t>Mes</t>
  </si>
  <si>
    <t>Coordinador de Obra</t>
  </si>
  <si>
    <t>Ingeniero residente obra civil / Especialista</t>
  </si>
  <si>
    <t>Ingeniero residente obra civil / Adecuaciones y Mejoras</t>
  </si>
  <si>
    <t>Tecnologo en Construcciones Civiles</t>
  </si>
  <si>
    <t>Maestro de obra</t>
  </si>
  <si>
    <t>Ingeniero Residente Electrico</t>
  </si>
  <si>
    <t>Tecnologo Electrico</t>
  </si>
  <si>
    <t>Ingeniero Electromecanico</t>
  </si>
  <si>
    <t>inigeniero Ambiental</t>
  </si>
  <si>
    <t>Profesional SST</t>
  </si>
  <si>
    <t>Tecnologo SST/ Ambiental</t>
  </si>
  <si>
    <t>Topografo</t>
  </si>
  <si>
    <t>Profesiona Social</t>
  </si>
  <si>
    <t>Almacenista</t>
  </si>
  <si>
    <t>Ayudante Oficios Varios</t>
  </si>
  <si>
    <t>Servicio de Mensajeria</t>
  </si>
  <si>
    <t>Vigilancia</t>
  </si>
  <si>
    <t>Equipo de Topografía</t>
  </si>
  <si>
    <t>Instalaciones provisionales</t>
  </si>
  <si>
    <t>Zona de acopio</t>
  </si>
  <si>
    <t>2,2</t>
  </si>
  <si>
    <t>almacen</t>
  </si>
  <si>
    <t>Campamento, (monte y desmonte)</t>
  </si>
  <si>
    <t>2,3</t>
  </si>
  <si>
    <t>Provisional de Energia</t>
  </si>
  <si>
    <t>Provisional de Acueducto y Alcantarillado</t>
  </si>
  <si>
    <t>2,4</t>
  </si>
  <si>
    <t>Baños portátiles</t>
  </si>
  <si>
    <t>Gastos administrativos</t>
  </si>
  <si>
    <t>Gastos de papelería y permisos</t>
  </si>
  <si>
    <t>Computadores y software</t>
  </si>
  <si>
    <t>un/mes</t>
  </si>
  <si>
    <t>Medio de comunicación (celular, Internet)</t>
  </si>
  <si>
    <t>Mobiliario de oficina</t>
  </si>
  <si>
    <t>Consumos de energía, acueducto y alcantarillado en oficinas y talleres</t>
  </si>
  <si>
    <t>Mantenimiento de equipo/herramientas</t>
  </si>
  <si>
    <t>Alimentación del personal</t>
  </si>
  <si>
    <t>total personal</t>
  </si>
  <si>
    <t>zona</t>
  </si>
  <si>
    <t>propio empresa</t>
  </si>
  <si>
    <t xml:space="preserve">Transporte del personal  </t>
  </si>
  <si>
    <t>operador</t>
  </si>
  <si>
    <t>Alojamiento</t>
  </si>
  <si>
    <t>oficial</t>
  </si>
  <si>
    <t>Manejo de residuos solidos, chatarra, peligrosos entre otros</t>
  </si>
  <si>
    <t>ayudantes</t>
  </si>
  <si>
    <t>Desmonte de provisionales y adecuación final; Incluye Aseo y entrega de las areas en ocupación</t>
  </si>
  <si>
    <t>pasajero</t>
  </si>
  <si>
    <t>Recargos</t>
  </si>
  <si>
    <t>tecnico</t>
  </si>
  <si>
    <t>Recargo Nocturno y Festivos</t>
  </si>
  <si>
    <t>almacenista</t>
  </si>
  <si>
    <t>Ambiental</t>
  </si>
  <si>
    <t>mensajero</t>
  </si>
  <si>
    <t>Implementación de PMA</t>
  </si>
  <si>
    <t>Alimentación diaria</t>
  </si>
  <si>
    <t>Construcción PMT</t>
  </si>
  <si>
    <t>dias</t>
  </si>
  <si>
    <t>Implementación PMT</t>
  </si>
  <si>
    <t>Seguridad Salud y Trabajo</t>
  </si>
  <si>
    <t>Implementación de SST</t>
  </si>
  <si>
    <t>tiquetes aereos</t>
  </si>
  <si>
    <t>Cargos sobre el valor de la oferta</t>
  </si>
  <si>
    <t>Impuesto del 4/1000</t>
  </si>
  <si>
    <t>Rete ICA 10X1000</t>
  </si>
  <si>
    <t>Retenciones propias de Comfenalco  (2%)</t>
  </si>
  <si>
    <t>Gastos bancarios</t>
  </si>
  <si>
    <t xml:space="preserve">Contribución Especial </t>
  </si>
  <si>
    <t>Costos legalización-Garantía Única</t>
  </si>
  <si>
    <t/>
  </si>
  <si>
    <t>Valor total polizas</t>
  </si>
  <si>
    <t>Publicidad</t>
  </si>
  <si>
    <t>Valla</t>
  </si>
  <si>
    <t xml:space="preserve">AIU </t>
  </si>
  <si>
    <r>
      <rPr>
        <b/>
        <sz val="9"/>
        <color rgb="FFFFFFFF"/>
        <rFont val="Trebuchet MS"/>
        <family val="2"/>
      </rPr>
      <t>ÍTEM</t>
    </r>
  </si>
  <si>
    <r>
      <rPr>
        <b/>
        <sz val="9"/>
        <color rgb="FFFFFFFF"/>
        <rFont val="Trebuchet MS"/>
        <family val="2"/>
      </rPr>
      <t xml:space="preserve">CÁLCULO DEL FACTOR MULTIPLICADOR
</t>
    </r>
    <r>
      <rPr>
        <b/>
        <sz val="9"/>
        <color rgb="FFFFFFFF"/>
        <rFont val="Trebuchet MS"/>
        <family val="2"/>
      </rPr>
      <t>DESCRIPCIÓN</t>
    </r>
  </si>
  <si>
    <r>
      <rPr>
        <b/>
        <sz val="9"/>
        <color rgb="FFFFFFFF"/>
        <rFont val="Trebuchet MS"/>
        <family val="2"/>
      </rPr>
      <t>A</t>
    </r>
  </si>
  <si>
    <r>
      <rPr>
        <b/>
        <sz val="9"/>
        <color rgb="FFFFFFFF"/>
        <rFont val="Trebuchet MS"/>
        <family val="2"/>
      </rPr>
      <t>SALARIO BÁSICO (Nómina Total Mensual)</t>
    </r>
  </si>
  <si>
    <r>
      <rPr>
        <b/>
        <sz val="9"/>
        <color rgb="FFFFFFFF"/>
        <rFont val="Trebuchet MS"/>
        <family val="2"/>
      </rPr>
      <t>B</t>
    </r>
  </si>
  <si>
    <r>
      <rPr>
        <b/>
        <sz val="9"/>
        <color rgb="FFFFFFFF"/>
        <rFont val="Trebuchet MS"/>
        <family val="2"/>
      </rPr>
      <t>PRESTACIONES SOCIALES</t>
    </r>
  </si>
  <si>
    <r>
      <rPr>
        <sz val="8"/>
        <color rgb="FF010202"/>
        <rFont val="Arial MT"/>
        <family val="2"/>
      </rPr>
      <t>Cesantía</t>
    </r>
  </si>
  <si>
    <r>
      <rPr>
        <sz val="8"/>
        <color rgb="FF010202"/>
        <rFont val="Arial MT"/>
        <family val="2"/>
      </rPr>
      <t>Intereses de Cesantía</t>
    </r>
  </si>
  <si>
    <r>
      <rPr>
        <sz val="8"/>
        <color rgb="FF010202"/>
        <rFont val="Arial MT"/>
        <family val="2"/>
      </rPr>
      <t>Prima</t>
    </r>
  </si>
  <si>
    <r>
      <rPr>
        <sz val="8"/>
        <color rgb="FF010202"/>
        <rFont val="Arial MT"/>
        <family val="2"/>
      </rPr>
      <t>Vacaciones</t>
    </r>
  </si>
  <si>
    <r>
      <rPr>
        <b/>
        <sz val="9"/>
        <color rgb="FFFFFFFF"/>
        <rFont val="Trebuchet MS"/>
        <family val="2"/>
      </rPr>
      <t>SEGURIDAD SOCIAL</t>
    </r>
  </si>
  <si>
    <r>
      <rPr>
        <sz val="8"/>
        <color rgb="FF010202"/>
        <rFont val="Arial MT"/>
        <family val="2"/>
      </rPr>
      <t>Seguridad Social (Salud)</t>
    </r>
  </si>
  <si>
    <r>
      <rPr>
        <sz val="8"/>
        <color rgb="FF010202"/>
        <rFont val="Arial MT"/>
        <family val="2"/>
      </rPr>
      <t>Seguridad Social (Pensión)</t>
    </r>
  </si>
  <si>
    <r>
      <rPr>
        <sz val="8"/>
        <color rgb="FF010202"/>
        <rFont val="Arial MT"/>
        <family val="2"/>
      </rPr>
      <t>Aseguradora de Riesgos Profesionales</t>
    </r>
  </si>
  <si>
    <r>
      <rPr>
        <sz val="8"/>
        <color rgb="FF010202"/>
        <rFont val="Arial MT"/>
        <family val="2"/>
      </rPr>
      <t>Subsidio Familiar</t>
    </r>
  </si>
  <si>
    <r>
      <rPr>
        <b/>
        <sz val="9"/>
        <color rgb="FFFFFFFF"/>
        <rFont val="Trebuchet MS"/>
        <family val="2"/>
      </rPr>
      <t>OTROS</t>
    </r>
  </si>
  <si>
    <r>
      <rPr>
        <sz val="8"/>
        <color rgb="FF010202"/>
        <rFont val="Arial MT"/>
        <family val="2"/>
      </rPr>
      <t>ICBF</t>
    </r>
  </si>
  <si>
    <r>
      <rPr>
        <sz val="8"/>
        <color rgb="FF010202"/>
        <rFont val="Arial MT"/>
        <family val="2"/>
      </rPr>
      <t>SENA</t>
    </r>
    <r>
      <rPr>
        <sz val="8"/>
        <rFont val="Arial MT"/>
      </rPr>
      <t xml:space="preserve"> (FIC)</t>
    </r>
  </si>
  <si>
    <r>
      <rPr>
        <sz val="8"/>
        <color rgb="FF010202"/>
        <rFont val="Arial MT"/>
        <family val="2"/>
      </rPr>
      <t>Caja de Compensación</t>
    </r>
  </si>
  <si>
    <r>
      <rPr>
        <sz val="8"/>
        <color rgb="FF010202"/>
        <rFont val="Arial MT"/>
        <family val="2"/>
      </rPr>
      <t>Fondo de Solidaridad Pensional</t>
    </r>
  </si>
  <si>
    <r>
      <rPr>
        <sz val="8"/>
        <color rgb="FF010202"/>
        <rFont val="Arial MT"/>
        <family val="2"/>
      </rPr>
      <t>Subsidio de Transporte (permisos, bonific., seguros, etc.)</t>
    </r>
  </si>
  <si>
    <r>
      <rPr>
        <sz val="8"/>
        <color rgb="FF010202"/>
        <rFont val="Arial MT"/>
        <family val="2"/>
      </rPr>
      <t>Bonificaciones</t>
    </r>
  </si>
  <si>
    <r>
      <rPr>
        <sz val="8"/>
        <color rgb="FF010202"/>
        <rFont val="Arial MT"/>
        <family val="2"/>
      </rPr>
      <t>Dotación</t>
    </r>
  </si>
  <si>
    <r>
      <rPr>
        <sz val="8"/>
        <color rgb="FF010202"/>
        <rFont val="Arial MT"/>
        <family val="2"/>
      </rPr>
      <t>Incapacidades no Cubiertas por EPS (calamidades, enfermedades)</t>
    </r>
  </si>
  <si>
    <r>
      <rPr>
        <sz val="8"/>
        <color rgb="FF010202"/>
        <rFont val="Arial MT"/>
        <family val="2"/>
      </rPr>
      <t>Prima extralegal</t>
    </r>
  </si>
  <si>
    <r>
      <rPr>
        <sz val="8"/>
        <color rgb="FF010202"/>
        <rFont val="Arial MT"/>
        <family val="2"/>
      </rPr>
      <t>Indemnizaciones</t>
    </r>
  </si>
  <si>
    <r>
      <rPr>
        <sz val="8"/>
        <color rgb="FF010202"/>
        <rFont val="Arial MT"/>
        <family val="2"/>
      </rPr>
      <t>Auxilios varios</t>
    </r>
  </si>
  <si>
    <r>
      <rPr>
        <sz val="8"/>
        <color rgb="FF010202"/>
        <rFont val="Arial MT"/>
        <family val="2"/>
      </rPr>
      <t>Seguros de Ley</t>
    </r>
  </si>
  <si>
    <r>
      <rPr>
        <sz val="8"/>
        <color rgb="FF010202"/>
        <rFont val="Arial MT"/>
        <family val="2"/>
      </rPr>
      <t>Otros</t>
    </r>
  </si>
  <si>
    <r>
      <rPr>
        <b/>
        <sz val="9"/>
        <color rgb="FFFFFFFF"/>
        <rFont val="Trebuchet MS"/>
        <family val="2"/>
      </rPr>
      <t>TOTAL B</t>
    </r>
  </si>
  <si>
    <t>Botiquines y camillas</t>
  </si>
  <si>
    <t>Escaleras de acceso</t>
  </si>
  <si>
    <t>Uniformes</t>
  </si>
  <si>
    <t>Carnetización personal</t>
  </si>
  <si>
    <t>Chalecos de seguridad reflectivos</t>
  </si>
  <si>
    <t>Chalecos de Identificación</t>
  </si>
  <si>
    <t>Arnes, eslingas, mosquetones</t>
  </si>
  <si>
    <t>Capacitaciones</t>
  </si>
  <si>
    <t>Señalización de obra</t>
  </si>
  <si>
    <t>Botas</t>
  </si>
  <si>
    <t>Tapa oidos</t>
  </si>
  <si>
    <t>Tapaoidos tipo casco</t>
  </si>
  <si>
    <t>Caretas</t>
  </si>
  <si>
    <t>Tapabocas</t>
  </si>
  <si>
    <t>Cascos</t>
  </si>
  <si>
    <t>Extintores</t>
  </si>
  <si>
    <t>Guantes</t>
  </si>
  <si>
    <t>TOTAL SST</t>
  </si>
  <si>
    <t>CALCULO POLIZAS CONTRATO</t>
  </si>
  <si>
    <t>VALOR DEL CONTRATO ( $ )</t>
  </si>
  <si>
    <t xml:space="preserve">PLAZO DEL CONTRATO (Dias calendario) </t>
  </si>
  <si>
    <t>SMMLV 2024</t>
  </si>
  <si>
    <t>TIPO DE GARANTÍA</t>
  </si>
  <si>
    <t>VALOR ASEGURADO</t>
  </si>
  <si>
    <t>COBERTURA (Dias )</t>
  </si>
  <si>
    <t>TASA</t>
  </si>
  <si>
    <t>PRIMA</t>
  </si>
  <si>
    <t>VALOR</t>
  </si>
  <si>
    <t>Anticipo</t>
  </si>
  <si>
    <t>Cumplimiento</t>
  </si>
  <si>
    <t>Calidad de la Obras</t>
  </si>
  <si>
    <t>Salarios y Prestaciones Sociales</t>
  </si>
  <si>
    <t>Estabilidad y Calidad de la Obras</t>
  </si>
  <si>
    <t>Responsabilidad Civil</t>
  </si>
  <si>
    <t>Subtotal Prima</t>
  </si>
  <si>
    <t>Gastos de expedición</t>
  </si>
  <si>
    <t>I.V.A.</t>
  </si>
  <si>
    <t>Relación</t>
  </si>
  <si>
    <t xml:space="preserve"> </t>
  </si>
  <si>
    <r>
      <t xml:space="preserve">Entibado metálico tipo caja  medidas de 4,0 m de largo x 2,4 de altura mas modulo de 4,0 m de largo x 1,2 de altura, ambos doble pared espesor de 0,10 cm y con 4 travesaños de 5" de diámetro, incluye accesorios, codales de 2,8 m y pulpo para armado. </t>
    </r>
    <r>
      <rPr>
        <sz val="11"/>
        <color rgb="FFFF0000"/>
        <rFont val="Arial"/>
        <family val="2"/>
      </rPr>
      <t xml:space="preserve">No incluye Retroexcavadora para su instalación, se pagara por su ítem respectivo. </t>
    </r>
  </si>
  <si>
    <t>Construcción de sistema de contención tipo GEOBAGS ancho de 0,95 x largo de 0,95 y alto 1,15 m, Incluye lleno con material de préstamo. Incluye  retroexcavadora para manejo Geobags.</t>
  </si>
  <si>
    <t>TOTAL OBRA CIVIL</t>
  </si>
  <si>
    <t>Julio de 2024</t>
  </si>
  <si>
    <t xml:space="preserve">Construcción de obras para el control y mitigación de la socavación y erosión en el talud de la margen derecha del río Zungo y obras complementarias.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</si>
</sst>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7" formatCode="&quot;$&quot;\ #,##0.00;\-&quot;$&quot;\ #,##0.00"/>
    <numFmt numFmtId="44" formatCode="_-&quot;$&quot;\ * #,##0.00_-;\-&quot;$&quot;\ * #,##0.00_-;_-&quot;$&quot;\ * &quot;-&quot;??_-;_-@_-"/>
    <numFmt numFmtId="43" formatCode="_-* #,##0.00_-;\-* #,##0.00_-;_-* &quot;-&quot;??_-;_-@_-"/>
    <numFmt numFmtId="164" formatCode="&quot;$&quot;\ #,##0"/>
    <numFmt numFmtId="165" formatCode="&quot;$&quot;\ #,##0.00"/>
    <numFmt numFmtId="166" formatCode="#,##0.0000"/>
    <numFmt numFmtId="167" formatCode="_ &quot;$&quot;\ * #,##0_ ;_ &quot;$&quot;\ * \-#,##0_ ;_ &quot;$&quot;\ * &quot;-&quot;_ ;_ @_ "/>
    <numFmt numFmtId="168" formatCode="&quot;$&quot;\ #,##0.00;[Red]&quot;$&quot;\ \-#,##0.00"/>
    <numFmt numFmtId="169" formatCode="&quot;$&quot;\ #,##0_);\(&quot;$&quot;\ #,##0\)"/>
    <numFmt numFmtId="170" formatCode="_-* #,##0.00\ &quot;Pts&quot;_-;\-* #,##0.00\ &quot;Pts&quot;_-;_-* &quot;-&quot;??\ &quot;Pts&quot;_-;_-@_-"/>
    <numFmt numFmtId="171" formatCode="_-&quot;$&quot;* #,##0.00_-;\-&quot;$&quot;* #,##0.00_-;_-&quot;$&quot;* &quot;-&quot;??_-;_-@_-"/>
    <numFmt numFmtId="172" formatCode="#,##0.000"/>
    <numFmt numFmtId="173" formatCode="\$\ #,##0.00"/>
    <numFmt numFmtId="174" formatCode="0.000"/>
    <numFmt numFmtId="175" formatCode="0.0%"/>
    <numFmt numFmtId="176" formatCode="\$\ #,##0"/>
    <numFmt numFmtId="177" formatCode="_ &quot;$&quot;\ * #,##0_ ;_ &quot;$&quot;\ * \-#,##0_ ;_ &quot;$&quot;\ * &quot;-&quot;??_ ;_ @_ "/>
    <numFmt numFmtId="178" formatCode="_ * #,##0.00_ ;_ * \-#,##0.00_ ;_ * &quot;-&quot;??_ ;_ @_ "/>
    <numFmt numFmtId="179" formatCode="General_)"/>
    <numFmt numFmtId="180" formatCode="_(&quot;$&quot;\ * #,##0.00_);_(&quot;$&quot;\ * \(#,##0.00\);_(&quot;$&quot;\ * &quot;-&quot;??_);_(@_)"/>
    <numFmt numFmtId="181" formatCode="_(&quot;$&quot;\ * #,##0_);_(&quot;$&quot;\ * \(#,##0\);_(&quot;$&quot;\ * &quot;-&quot;??_);_(@_)"/>
    <numFmt numFmtId="182" formatCode="0.0"/>
    <numFmt numFmtId="183" formatCode="_-* #,##0_-;\-* #,##0_-;_-* &quot;-&quot;??_-;_-@_-"/>
    <numFmt numFmtId="184" formatCode="_-&quot;$&quot;* #,##0_-;\-&quot;$&quot;* #,##0_-;_-&quot;$&quot;* &quot;-&quot;_-;_-@_-"/>
    <numFmt numFmtId="185" formatCode="[$$-240A]\ #,##0.0000"/>
    <numFmt numFmtId="186" formatCode="_(* #,##0.00_);_(* \(#,##0.00\);_(* &quot;-&quot;??_);_(@_)"/>
    <numFmt numFmtId="187" formatCode="_(* #,##0_);_(* \(#,##0\);_(* &quot;-&quot;??_);_(@_)"/>
    <numFmt numFmtId="188" formatCode="_-* #,##0.00\ _€_-;\-* #,##0.00\ _€_-;_-* &quot;-&quot;??\ _€_-;_-@_-"/>
    <numFmt numFmtId="189" formatCode="_(&quot;$&quot;* #,##0.00_);_(&quot;$&quot;* \(#,##0.00\);_(&quot;$&quot;* &quot;-&quot;??_);_(@_)"/>
    <numFmt numFmtId="190" formatCode="0.0000"/>
  </numFmts>
  <fonts count="5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Narrow"/>
      <family val="2"/>
    </font>
    <font>
      <sz val="14"/>
      <name val="Arial Narrow"/>
      <family val="2"/>
    </font>
    <font>
      <sz val="11"/>
      <name val="Arial Narrow"/>
      <family val="2"/>
    </font>
    <font>
      <sz val="10"/>
      <name val="Arial"/>
      <family val="2"/>
    </font>
    <font>
      <b/>
      <sz val="11"/>
      <name val="Arial"/>
      <family val="2"/>
    </font>
    <font>
      <sz val="11"/>
      <name val="Arial"/>
      <family val="2"/>
    </font>
    <font>
      <sz val="8"/>
      <name val="Arial Narrow"/>
      <family val="2"/>
    </font>
    <font>
      <b/>
      <sz val="18"/>
      <name val="Arial"/>
      <family val="2"/>
    </font>
    <font>
      <b/>
      <sz val="9"/>
      <name val="Arial"/>
      <family val="2"/>
    </font>
    <font>
      <sz val="9"/>
      <name val="Arial"/>
      <family val="2"/>
    </font>
    <font>
      <sz val="9"/>
      <color rgb="FF000000"/>
      <name val="Arial"/>
      <family val="2"/>
    </font>
    <font>
      <b/>
      <sz val="9"/>
      <color rgb="FF000000"/>
      <name val="Arial"/>
      <family val="2"/>
    </font>
    <font>
      <sz val="8"/>
      <color rgb="FF000000"/>
      <name val="Calibri"/>
      <family val="2"/>
    </font>
    <font>
      <sz val="10"/>
      <name val="Swis721 LtCn BT"/>
      <family val="2"/>
    </font>
    <font>
      <u/>
      <sz val="10"/>
      <color theme="10"/>
      <name val="Arial"/>
      <family val="2"/>
    </font>
    <font>
      <sz val="9"/>
      <name val="Calibri"/>
      <family val="2"/>
      <scheme val="minor"/>
    </font>
    <font>
      <b/>
      <sz val="11"/>
      <name val="Arial Narrow"/>
      <family val="2"/>
    </font>
    <font>
      <b/>
      <sz val="11"/>
      <color theme="1"/>
      <name val="Calibri"/>
      <family val="2"/>
      <scheme val="minor"/>
    </font>
    <font>
      <sz val="10"/>
      <color theme="1"/>
      <name val="Arial"/>
      <family val="2"/>
    </font>
    <font>
      <b/>
      <sz val="12"/>
      <name val="Arial"/>
      <family val="2"/>
    </font>
    <font>
      <sz val="12"/>
      <name val="Calibri"/>
      <family val="2"/>
      <scheme val="minor"/>
    </font>
    <font>
      <sz val="12"/>
      <color theme="1"/>
      <name val="Calibri"/>
      <family val="2"/>
      <scheme val="minor"/>
    </font>
    <font>
      <b/>
      <sz val="12"/>
      <name val="Calibri"/>
      <family val="2"/>
      <scheme val="minor"/>
    </font>
    <font>
      <sz val="9"/>
      <color theme="1"/>
      <name val="Arial"/>
      <family val="2"/>
    </font>
    <font>
      <b/>
      <sz val="10"/>
      <color rgb="FF808080"/>
      <name val="Arial"/>
      <family val="2"/>
    </font>
    <font>
      <b/>
      <sz val="10"/>
      <name val="Arial"/>
      <family val="2"/>
    </font>
    <font>
      <b/>
      <sz val="12"/>
      <color rgb="FF92D050"/>
      <name val="Arial"/>
      <family val="2"/>
    </font>
    <font>
      <sz val="12"/>
      <color rgb="FF000000"/>
      <name val="Arial"/>
      <family val="2"/>
    </font>
    <font>
      <sz val="11"/>
      <color rgb="FF000000"/>
      <name val="Arial"/>
      <family val="2"/>
    </font>
    <font>
      <b/>
      <sz val="10"/>
      <color theme="0"/>
      <name val="Calibri"/>
      <family val="2"/>
      <scheme val="minor"/>
    </font>
    <font>
      <sz val="10"/>
      <color theme="1"/>
      <name val="Calibri"/>
      <family val="2"/>
      <scheme val="minor"/>
    </font>
    <font>
      <b/>
      <sz val="10"/>
      <name val="Calibri"/>
      <family val="2"/>
      <scheme val="minor"/>
    </font>
    <font>
      <b/>
      <sz val="10"/>
      <color rgb="FF92D050"/>
      <name val="Calibri"/>
      <family val="2"/>
      <scheme val="minor"/>
    </font>
    <font>
      <sz val="8"/>
      <name val="Tahoma"/>
      <family val="2"/>
    </font>
    <font>
      <sz val="11"/>
      <color theme="1"/>
      <name val="Arial"/>
      <family val="2"/>
    </font>
    <font>
      <sz val="10"/>
      <name val="MS Sans Serif"/>
      <family val="2"/>
    </font>
    <font>
      <sz val="9"/>
      <color rgb="FFFF0000"/>
      <name val="Arial"/>
      <family val="2"/>
    </font>
    <font>
      <sz val="10"/>
      <color rgb="FF000000"/>
      <name val="Times New Roman"/>
      <family val="1"/>
    </font>
    <font>
      <b/>
      <sz val="9"/>
      <name val="Trebuchet MS"/>
      <family val="2"/>
    </font>
    <font>
      <b/>
      <sz val="9"/>
      <color rgb="FFFFFFFF"/>
      <name val="Trebuchet MS"/>
      <family val="2"/>
    </font>
    <font>
      <sz val="8"/>
      <name val="Arial MT"/>
    </font>
    <font>
      <sz val="8"/>
      <color rgb="FF010202"/>
      <name val="Arial MT"/>
      <family val="2"/>
    </font>
    <font>
      <sz val="8"/>
      <name val="Arial MT"/>
      <family val="2"/>
    </font>
    <font>
      <sz val="11"/>
      <color indexed="8"/>
      <name val="Calibri"/>
      <family val="2"/>
    </font>
    <font>
      <b/>
      <sz val="10"/>
      <color theme="1"/>
      <name val="Arial"/>
      <family val="2"/>
    </font>
    <font>
      <sz val="12"/>
      <color indexed="8"/>
      <name val="Arial"/>
      <family val="2"/>
    </font>
    <font>
      <sz val="11"/>
      <color rgb="FFFF0000"/>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375623"/>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rgb="FF0061AF"/>
      </patternFill>
    </fill>
    <fill>
      <patternFill patternType="solid">
        <fgColor rgb="FF6B8DC8"/>
      </patternFill>
    </fill>
    <fill>
      <patternFill patternType="solid">
        <fgColor rgb="FFF1F2F2"/>
      </patternFill>
    </fill>
    <fill>
      <patternFill patternType="solid">
        <fgColor rgb="FFEFF9FE"/>
      </patternFill>
    </fill>
    <fill>
      <patternFill patternType="solid">
        <fgColor theme="7" tint="0.39997558519241921"/>
        <bgColor indexed="64"/>
      </patternFill>
    </fill>
  </fills>
  <borders count="105">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indexed="64"/>
      </left>
      <right/>
      <top style="thin">
        <color indexed="64"/>
      </top>
      <bottom style="thin">
        <color indexed="64"/>
      </bottom>
      <diagonal/>
    </border>
    <border>
      <left style="thin">
        <color indexed="0"/>
      </left>
      <right/>
      <top style="thin">
        <color rgb="FF000000"/>
      </top>
      <bottom style="thin">
        <color indexed="0"/>
      </bottom>
      <diagonal/>
    </border>
    <border>
      <left/>
      <right style="thin">
        <color rgb="FF000000"/>
      </right>
      <top style="thin">
        <color rgb="FF000000"/>
      </top>
      <bottom style="thin">
        <color indexed="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medium">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rgb="FF000000"/>
      </right>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s>
  <cellStyleXfs count="49">
    <xf numFmtId="0" fontId="0" fillId="0" borderId="0"/>
    <xf numFmtId="44" fontId="10" fillId="0" borderId="0" applyFont="0" applyFill="0" applyBorder="0" applyAlignment="0" applyProtection="0"/>
    <xf numFmtId="0" fontId="6" fillId="0" borderId="0"/>
    <xf numFmtId="0" fontId="5" fillId="0" borderId="0"/>
    <xf numFmtId="0" fontId="10" fillId="0" borderId="0"/>
    <xf numFmtId="0" fontId="10" fillId="0" borderId="0"/>
    <xf numFmtId="0" fontId="10" fillId="0" borderId="0"/>
    <xf numFmtId="167" fontId="10" fillId="0" borderId="0" applyFont="0" applyFill="0" applyBorder="0" applyAlignment="0" applyProtection="0"/>
    <xf numFmtId="168" fontId="10" fillId="0" borderId="0" applyFont="0" applyFill="0" applyBorder="0" applyAlignment="0" applyProtection="0"/>
    <xf numFmtId="0" fontId="10" fillId="0" borderId="0"/>
    <xf numFmtId="0" fontId="10" fillId="0" borderId="0"/>
    <xf numFmtId="0" fontId="10" fillId="0" borderId="0"/>
    <xf numFmtId="170" fontId="10" fillId="0" borderId="0" applyFont="0" applyFill="0" applyBorder="0" applyAlignment="0" applyProtection="0"/>
    <xf numFmtId="0" fontId="10" fillId="0" borderId="0"/>
    <xf numFmtId="0" fontId="10" fillId="0" borderId="0"/>
    <xf numFmtId="171" fontId="4" fillId="0" borderId="0" applyFont="0" applyFill="0" applyBorder="0" applyAlignment="0" applyProtection="0"/>
    <xf numFmtId="44" fontId="4" fillId="0" borderId="0" applyFont="0" applyFill="0" applyBorder="0" applyAlignment="0" applyProtection="0"/>
    <xf numFmtId="171" fontId="10"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1" fillId="0" borderId="0" applyNumberFormat="0" applyFill="0" applyBorder="0" applyAlignment="0" applyProtection="0"/>
    <xf numFmtId="171"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10" fillId="0" borderId="0" applyFont="0" applyFill="0" applyBorder="0" applyAlignment="0" applyProtection="0"/>
    <xf numFmtId="0" fontId="2" fillId="0" borderId="0"/>
    <xf numFmtId="0" fontId="10" fillId="0" borderId="0"/>
    <xf numFmtId="0" fontId="10" fillId="0" borderId="0"/>
    <xf numFmtId="167" fontId="10" fillId="0" borderId="0" applyFont="0" applyFill="0" applyBorder="0" applyAlignment="0" applyProtection="0"/>
    <xf numFmtId="180" fontId="2" fillId="0" borderId="0" applyFont="0" applyFill="0" applyBorder="0" applyAlignment="0" applyProtection="0"/>
    <xf numFmtId="9" fontId="10" fillId="0" borderId="0" applyFont="0" applyFill="0" applyBorder="0" applyAlignment="0" applyProtection="0"/>
    <xf numFmtId="0" fontId="10" fillId="0" borderId="0"/>
    <xf numFmtId="185" fontId="10" fillId="0" borderId="0"/>
    <xf numFmtId="9" fontId="10" fillId="0" borderId="0" applyFont="0" applyFill="0" applyBorder="0" applyAlignment="0" applyProtection="0"/>
    <xf numFmtId="180" fontId="1" fillId="0" borderId="0" applyFont="0" applyFill="0" applyBorder="0" applyAlignment="0" applyProtection="0"/>
    <xf numFmtId="0" fontId="1" fillId="0" borderId="0"/>
    <xf numFmtId="186" fontId="1" fillId="0" borderId="0" applyFont="0" applyFill="0" applyBorder="0" applyAlignment="0" applyProtection="0"/>
    <xf numFmtId="9" fontId="1" fillId="0" borderId="0" applyFont="0" applyFill="0" applyBorder="0" applyAlignment="0" applyProtection="0"/>
    <xf numFmtId="0" fontId="1" fillId="0" borderId="0"/>
    <xf numFmtId="0" fontId="42" fillId="0" borderId="0"/>
    <xf numFmtId="186" fontId="10" fillId="0" borderId="0" applyFont="0" applyFill="0" applyBorder="0" applyAlignment="0" applyProtection="0"/>
    <xf numFmtId="0" fontId="10" fillId="0" borderId="0"/>
    <xf numFmtId="44" fontId="1" fillId="0" borderId="0" applyFont="0" applyFill="0" applyBorder="0" applyAlignment="0" applyProtection="0"/>
    <xf numFmtId="0" fontId="44" fillId="0" borderId="0"/>
    <xf numFmtId="9" fontId="10" fillId="0" borderId="0" applyFont="0" applyFill="0" applyBorder="0" applyAlignment="0" applyProtection="0"/>
    <xf numFmtId="0" fontId="50" fillId="0" borderId="0"/>
    <xf numFmtId="180" fontId="1" fillId="0" borderId="0" applyFont="0" applyFill="0" applyBorder="0" applyAlignment="0" applyProtection="0"/>
    <xf numFmtId="189" fontId="52" fillId="0" borderId="0" applyFont="0" applyFill="0" applyBorder="0" applyAlignment="0" applyProtection="0"/>
  </cellStyleXfs>
  <cellXfs count="538">
    <xf numFmtId="0" fontId="0" fillId="0" borderId="0" xfId="0"/>
    <xf numFmtId="171" fontId="10" fillId="0" borderId="0" xfId="15" applyFont="1"/>
    <xf numFmtId="0" fontId="10" fillId="0" borderId="0" xfId="14" applyAlignment="1">
      <alignment horizontal="center" vertical="center"/>
    </xf>
    <xf numFmtId="0" fontId="10" fillId="0" borderId="0" xfId="14"/>
    <xf numFmtId="0" fontId="15" fillId="0" borderId="19" xfId="14" applyFont="1" applyBorder="1" applyAlignment="1">
      <alignment horizontal="left" vertical="center" wrapText="1"/>
    </xf>
    <xf numFmtId="0" fontId="10" fillId="0" borderId="19" xfId="14" applyBorder="1" applyAlignment="1">
      <alignment horizontal="center" vertical="center" wrapText="1"/>
    </xf>
    <xf numFmtId="0" fontId="16" fillId="0" borderId="19" xfId="14" applyFont="1" applyBorder="1" applyAlignment="1">
      <alignment horizontal="center" vertical="center" wrapText="1"/>
    </xf>
    <xf numFmtId="2" fontId="17" fillId="0" borderId="19" xfId="14" applyNumberFormat="1" applyFont="1" applyBorder="1" applyAlignment="1">
      <alignment horizontal="center" vertical="center" shrinkToFit="1"/>
    </xf>
    <xf numFmtId="0" fontId="15" fillId="0" borderId="19" xfId="14" applyFont="1" applyBorder="1" applyAlignment="1">
      <alignment horizontal="center" vertical="center" wrapText="1"/>
    </xf>
    <xf numFmtId="171" fontId="10" fillId="0" borderId="0" xfId="15" applyFont="1" applyAlignment="1">
      <alignment horizontal="center" vertical="center"/>
    </xf>
    <xf numFmtId="3" fontId="16" fillId="0" borderId="19" xfId="14" applyNumberFormat="1" applyFont="1" applyBorder="1" applyAlignment="1">
      <alignment horizontal="center" vertical="center" shrinkToFit="1"/>
    </xf>
    <xf numFmtId="172" fontId="17" fillId="2" borderId="19" xfId="14" applyNumberFormat="1" applyFont="1" applyFill="1" applyBorder="1" applyAlignment="1">
      <alignment horizontal="center" vertical="center" shrinkToFit="1"/>
    </xf>
    <xf numFmtId="173" fontId="17" fillId="0" borderId="19" xfId="14" applyNumberFormat="1" applyFont="1" applyBorder="1" applyAlignment="1">
      <alignment horizontal="right" vertical="center" shrinkToFit="1"/>
    </xf>
    <xf numFmtId="171" fontId="10" fillId="0" borderId="0" xfId="15" applyFont="1" applyAlignment="1">
      <alignment vertical="center"/>
    </xf>
    <xf numFmtId="171" fontId="10" fillId="0" borderId="0" xfId="14" applyNumberFormat="1" applyAlignment="1">
      <alignment horizontal="center" vertical="center"/>
    </xf>
    <xf numFmtId="0" fontId="10" fillId="0" borderId="0" xfId="14" applyAlignment="1">
      <alignment vertical="center"/>
    </xf>
    <xf numFmtId="4" fontId="17" fillId="2" borderId="19" xfId="14" applyNumberFormat="1" applyFont="1" applyFill="1" applyBorder="1" applyAlignment="1">
      <alignment horizontal="center" vertical="center" shrinkToFit="1"/>
    </xf>
    <xf numFmtId="173" fontId="18" fillId="0" borderId="19" xfId="14" applyNumberFormat="1" applyFont="1" applyBorder="1" applyAlignment="1">
      <alignment horizontal="right" vertical="center" shrinkToFit="1"/>
    </xf>
    <xf numFmtId="44" fontId="10" fillId="0" borderId="0" xfId="16" applyFont="1" applyAlignment="1">
      <alignment vertical="center"/>
    </xf>
    <xf numFmtId="44" fontId="10" fillId="0" borderId="0" xfId="14" applyNumberFormat="1" applyAlignment="1">
      <alignment vertical="center"/>
    </xf>
    <xf numFmtId="0" fontId="16" fillId="0" borderId="19" xfId="14" applyFont="1" applyBorder="1" applyAlignment="1">
      <alignment horizontal="left" vertical="center" wrapText="1"/>
    </xf>
    <xf numFmtId="3" fontId="17" fillId="0" borderId="19" xfId="14" applyNumberFormat="1" applyFont="1" applyBorder="1" applyAlignment="1">
      <alignment horizontal="center" vertical="center" shrinkToFit="1"/>
    </xf>
    <xf numFmtId="10" fontId="17" fillId="0" borderId="19" xfId="14" applyNumberFormat="1" applyFont="1" applyBorder="1" applyAlignment="1">
      <alignment horizontal="center" vertical="center" shrinkToFit="1"/>
    </xf>
    <xf numFmtId="174" fontId="17" fillId="0" borderId="19" xfId="14" applyNumberFormat="1" applyFont="1" applyBorder="1" applyAlignment="1">
      <alignment horizontal="center" vertical="center" shrinkToFit="1"/>
    </xf>
    <xf numFmtId="44" fontId="10" fillId="0" borderId="0" xfId="14" applyNumberFormat="1" applyAlignment="1">
      <alignment horizontal="center" vertical="center"/>
    </xf>
    <xf numFmtId="0" fontId="16" fillId="0" borderId="23" xfId="14" applyFont="1" applyBorder="1" applyAlignment="1">
      <alignment horizontal="left" vertical="center" wrapText="1"/>
    </xf>
    <xf numFmtId="2" fontId="17" fillId="0" borderId="23" xfId="14" applyNumberFormat="1" applyFont="1" applyBorder="1" applyAlignment="1">
      <alignment horizontal="center" vertical="center" shrinkToFit="1"/>
    </xf>
    <xf numFmtId="3" fontId="17" fillId="0" borderId="23" xfId="14" applyNumberFormat="1" applyFont="1" applyBorder="1" applyAlignment="1">
      <alignment horizontal="center" vertical="center" shrinkToFit="1"/>
    </xf>
    <xf numFmtId="10" fontId="17" fillId="0" borderId="23" xfId="14" applyNumberFormat="1" applyFont="1" applyBorder="1" applyAlignment="1">
      <alignment horizontal="right" vertical="center" shrinkToFit="1"/>
    </xf>
    <xf numFmtId="173" fontId="17" fillId="0" borderId="23" xfId="14" applyNumberFormat="1" applyFont="1" applyBorder="1" applyAlignment="1">
      <alignment horizontal="right" vertical="center" shrinkToFit="1"/>
    </xf>
    <xf numFmtId="3" fontId="17" fillId="0" borderId="4" xfId="14" applyNumberFormat="1" applyFont="1" applyBorder="1" applyAlignment="1">
      <alignment horizontal="center" vertical="center" shrinkToFit="1"/>
    </xf>
    <xf numFmtId="7" fontId="16" fillId="0" borderId="19" xfId="15" applyNumberFormat="1" applyFont="1" applyBorder="1" applyAlignment="1">
      <alignment horizontal="center" vertical="center" wrapText="1"/>
    </xf>
    <xf numFmtId="0" fontId="15" fillId="0" borderId="19" xfId="14" applyFont="1" applyBorder="1" applyAlignment="1">
      <alignment horizontal="center" vertical="top" wrapText="1"/>
    </xf>
    <xf numFmtId="171" fontId="10" fillId="0" borderId="0" xfId="15" applyFont="1" applyAlignment="1">
      <alignment horizontal="center"/>
    </xf>
    <xf numFmtId="0" fontId="10" fillId="0" borderId="0" xfId="14" applyAlignment="1">
      <alignment horizontal="center"/>
    </xf>
    <xf numFmtId="2" fontId="10" fillId="0" borderId="19" xfId="14" applyNumberFormat="1" applyBorder="1" applyAlignment="1">
      <alignment horizontal="center" vertical="center" wrapText="1"/>
    </xf>
    <xf numFmtId="171" fontId="17" fillId="0" borderId="19" xfId="17" applyFont="1" applyBorder="1" applyAlignment="1">
      <alignment horizontal="left" vertical="center" wrapText="1"/>
    </xf>
    <xf numFmtId="171" fontId="17" fillId="0" borderId="19" xfId="15" applyFont="1" applyBorder="1" applyAlignment="1">
      <alignment horizontal="right" vertical="center" shrinkToFit="1"/>
    </xf>
    <xf numFmtId="173" fontId="18" fillId="3" borderId="29" xfId="14" applyNumberFormat="1" applyFont="1" applyFill="1" applyBorder="1" applyAlignment="1">
      <alignment horizontal="right" vertical="center" shrinkToFit="1"/>
    </xf>
    <xf numFmtId="10" fontId="10" fillId="0" borderId="0" xfId="14" applyNumberFormat="1" applyAlignment="1">
      <alignment horizontal="center" vertical="center"/>
    </xf>
    <xf numFmtId="10" fontId="10" fillId="0" borderId="0" xfId="18" applyNumberFormat="1" applyFont="1" applyAlignment="1">
      <alignment horizontal="center" vertical="center"/>
    </xf>
    <xf numFmtId="175" fontId="10" fillId="0" borderId="0" xfId="18" applyNumberFormat="1" applyFont="1"/>
    <xf numFmtId="0" fontId="10" fillId="0" borderId="0" xfId="14" applyAlignment="1">
      <alignment horizontal="left" vertical="center"/>
    </xf>
    <xf numFmtId="0" fontId="19" fillId="2" borderId="30" xfId="0" applyFont="1" applyFill="1" applyBorder="1" applyAlignment="1">
      <alignment vertical="center" wrapText="1" readingOrder="1"/>
    </xf>
    <xf numFmtId="0" fontId="19" fillId="0" borderId="4" xfId="0" applyFont="1" applyBorder="1" applyAlignment="1">
      <alignment horizontal="center" vertical="center" readingOrder="1"/>
    </xf>
    <xf numFmtId="0" fontId="0" fillId="0" borderId="19" xfId="14" applyFont="1" applyBorder="1" applyAlignment="1">
      <alignment horizontal="center" vertical="center" wrapText="1"/>
    </xf>
    <xf numFmtId="2" fontId="0" fillId="0" borderId="19" xfId="14" applyNumberFormat="1" applyFont="1" applyBorder="1" applyAlignment="1">
      <alignment horizontal="center" vertical="center" wrapText="1"/>
    </xf>
    <xf numFmtId="166" fontId="17" fillId="2" borderId="19" xfId="14" applyNumberFormat="1" applyFont="1" applyFill="1" applyBorder="1" applyAlignment="1">
      <alignment horizontal="center" vertical="center" shrinkToFit="1"/>
    </xf>
    <xf numFmtId="176" fontId="17" fillId="0" borderId="19" xfId="14" applyNumberFormat="1" applyFont="1" applyBorder="1" applyAlignment="1">
      <alignment horizontal="right" vertical="center" shrinkToFit="1"/>
    </xf>
    <xf numFmtId="176" fontId="18" fillId="0" borderId="19" xfId="14" applyNumberFormat="1" applyFont="1" applyBorder="1" applyAlignment="1">
      <alignment horizontal="right" vertical="center" shrinkToFit="1"/>
    </xf>
    <xf numFmtId="171" fontId="0" fillId="0" borderId="0" xfId="15" applyFont="1" applyAlignment="1">
      <alignment vertical="center"/>
    </xf>
    <xf numFmtId="171" fontId="10" fillId="0" borderId="0" xfId="22" applyFont="1"/>
    <xf numFmtId="171" fontId="10" fillId="0" borderId="0" xfId="22" applyFont="1" applyAlignment="1">
      <alignment horizontal="center" vertical="center"/>
    </xf>
    <xf numFmtId="171" fontId="10" fillId="0" borderId="0" xfId="22" applyFont="1" applyAlignment="1">
      <alignment vertical="center"/>
    </xf>
    <xf numFmtId="10" fontId="10" fillId="0" borderId="0" xfId="22" applyNumberFormat="1" applyFont="1" applyAlignment="1">
      <alignment vertical="center"/>
    </xf>
    <xf numFmtId="0" fontId="16" fillId="0" borderId="4" xfId="14" applyFont="1" applyBorder="1" applyAlignment="1">
      <alignment horizontal="left" vertical="center" wrapText="1"/>
    </xf>
    <xf numFmtId="2" fontId="17" fillId="0" borderId="4" xfId="14" applyNumberFormat="1" applyFont="1" applyBorder="1" applyAlignment="1">
      <alignment horizontal="center" vertical="center" shrinkToFit="1"/>
    </xf>
    <xf numFmtId="7" fontId="16" fillId="0" borderId="19" xfId="22" applyNumberFormat="1" applyFont="1" applyBorder="1" applyAlignment="1">
      <alignment horizontal="center" vertical="center" wrapText="1"/>
    </xf>
    <xf numFmtId="171" fontId="10" fillId="0" borderId="0" xfId="22" applyFont="1" applyAlignment="1">
      <alignment horizontal="center"/>
    </xf>
    <xf numFmtId="171" fontId="17" fillId="0" borderId="19" xfId="22" applyFont="1" applyBorder="1" applyAlignment="1">
      <alignment horizontal="right" vertical="center" shrinkToFit="1"/>
    </xf>
    <xf numFmtId="10" fontId="10" fillId="0" borderId="0" xfId="23" applyNumberFormat="1" applyFont="1" applyAlignment="1">
      <alignment horizontal="center" vertical="center"/>
    </xf>
    <xf numFmtId="0" fontId="7" fillId="0" borderId="0" xfId="2" applyFont="1" applyAlignment="1">
      <alignment vertical="center"/>
    </xf>
    <xf numFmtId="165" fontId="8" fillId="0" borderId="0" xfId="2" applyNumberFormat="1" applyFont="1" applyAlignment="1">
      <alignment vertical="center"/>
    </xf>
    <xf numFmtId="165" fontId="7" fillId="0" borderId="0" xfId="2" applyNumberFormat="1" applyFont="1" applyAlignment="1">
      <alignment vertical="center"/>
    </xf>
    <xf numFmtId="2" fontId="9" fillId="0" borderId="0" xfId="2" applyNumberFormat="1" applyFont="1" applyAlignment="1">
      <alignment horizontal="center" vertical="center"/>
    </xf>
    <xf numFmtId="0" fontId="9" fillId="0" borderId="0" xfId="2" applyFont="1" applyAlignment="1">
      <alignment horizontal="center" vertical="center"/>
    </xf>
    <xf numFmtId="0" fontId="9" fillId="0" borderId="0" xfId="2" applyFont="1" applyAlignment="1">
      <alignment vertical="center"/>
    </xf>
    <xf numFmtId="4" fontId="12" fillId="0" borderId="4" xfId="7" applyNumberFormat="1" applyFont="1" applyFill="1" applyBorder="1" applyAlignment="1">
      <alignment horizontal="center" vertical="center" wrapText="1"/>
    </xf>
    <xf numFmtId="169" fontId="12" fillId="0" borderId="4" xfId="8" applyNumberFormat="1" applyFont="1" applyFill="1" applyBorder="1" applyAlignment="1">
      <alignment horizontal="center" vertical="center" wrapText="1"/>
    </xf>
    <xf numFmtId="165" fontId="12" fillId="0" borderId="5" xfId="8" applyNumberFormat="1" applyFont="1" applyFill="1" applyBorder="1" applyAlignment="1">
      <alignment horizontal="right" vertical="center" wrapText="1"/>
    </xf>
    <xf numFmtId="2" fontId="9" fillId="0" borderId="0" xfId="2" applyNumberFormat="1" applyFont="1" applyAlignment="1">
      <alignment vertical="center"/>
    </xf>
    <xf numFmtId="0" fontId="12" fillId="0" borderId="4" xfId="4" applyFont="1" applyBorder="1" applyAlignment="1">
      <alignment horizontal="justify" vertical="center" wrapText="1"/>
    </xf>
    <xf numFmtId="0" fontId="12" fillId="0" borderId="4" xfId="4" applyFont="1" applyBorder="1" applyAlignment="1">
      <alignment horizontal="center" vertical="center"/>
    </xf>
    <xf numFmtId="0" fontId="12" fillId="0" borderId="4" xfId="4" applyFont="1" applyBorder="1" applyAlignment="1">
      <alignment horizontal="center" vertical="center" wrapText="1"/>
    </xf>
    <xf numFmtId="4" fontId="12" fillId="0" borderId="36" xfId="7" applyNumberFormat="1" applyFont="1" applyFill="1" applyBorder="1" applyAlignment="1">
      <alignment horizontal="center" vertical="center" wrapText="1"/>
    </xf>
    <xf numFmtId="169" fontId="12" fillId="0" borderId="36" xfId="8" applyNumberFormat="1" applyFont="1" applyFill="1" applyBorder="1" applyAlignment="1">
      <alignment horizontal="center" vertical="center" wrapText="1"/>
    </xf>
    <xf numFmtId="0" fontId="7" fillId="0" borderId="0" xfId="10" applyFont="1" applyAlignment="1">
      <alignment vertical="center"/>
    </xf>
    <xf numFmtId="165" fontId="7" fillId="0" borderId="0" xfId="10" applyNumberFormat="1" applyFont="1" applyAlignment="1">
      <alignment vertical="center"/>
    </xf>
    <xf numFmtId="2" fontId="7" fillId="0" borderId="0" xfId="2" applyNumberFormat="1" applyFont="1" applyAlignment="1">
      <alignment horizontal="center" vertical="center"/>
    </xf>
    <xf numFmtId="0" fontId="13" fillId="0" borderId="0" xfId="10" applyFont="1" applyAlignment="1">
      <alignment vertical="center"/>
    </xf>
    <xf numFmtId="10" fontId="7" fillId="0" borderId="0" xfId="10" applyNumberFormat="1" applyFont="1" applyAlignment="1">
      <alignment vertical="center"/>
    </xf>
    <xf numFmtId="0" fontId="9" fillId="0" borderId="0" xfId="2" applyFont="1" applyAlignment="1">
      <alignment horizontal="justify" vertical="center" wrapText="1"/>
    </xf>
    <xf numFmtId="0" fontId="15" fillId="0" borderId="16" xfId="14" applyFont="1" applyBorder="1" applyAlignment="1">
      <alignment horizontal="center" vertical="center" wrapText="1"/>
    </xf>
    <xf numFmtId="0" fontId="15" fillId="0" borderId="18" xfId="14" applyFont="1" applyBorder="1" applyAlignment="1">
      <alignment horizontal="center" vertical="center" wrapText="1"/>
    </xf>
    <xf numFmtId="0" fontId="15" fillId="0" borderId="16" xfId="14" applyFont="1" applyBorder="1" applyAlignment="1">
      <alignment horizontal="left" vertical="center" wrapText="1"/>
    </xf>
    <xf numFmtId="0" fontId="15" fillId="0" borderId="17" xfId="14" applyFont="1" applyBorder="1" applyAlignment="1">
      <alignment horizontal="left" vertical="center" wrapText="1"/>
    </xf>
    <xf numFmtId="0" fontId="15" fillId="0" borderId="18" xfId="14" applyFont="1" applyBorder="1" applyAlignment="1">
      <alignment horizontal="lef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10" fillId="0" borderId="20" xfId="14" applyBorder="1" applyAlignment="1">
      <alignment horizontal="center" vertical="center" wrapText="1"/>
    </xf>
    <xf numFmtId="0" fontId="10" fillId="0" borderId="21" xfId="14" applyBorder="1" applyAlignment="1">
      <alignment horizontal="center" vertical="center" wrapText="1"/>
    </xf>
    <xf numFmtId="0" fontId="10" fillId="0" borderId="22" xfId="14" applyBorder="1" applyAlignment="1">
      <alignment horizontal="center" vertical="center" wrapText="1"/>
    </xf>
    <xf numFmtId="0" fontId="15" fillId="0" borderId="26" xfId="14" applyFont="1" applyBorder="1" applyAlignment="1">
      <alignment horizontal="left" vertical="center" wrapText="1"/>
    </xf>
    <xf numFmtId="0" fontId="15" fillId="0" borderId="27" xfId="14" applyFont="1" applyBorder="1" applyAlignment="1">
      <alignment horizontal="left" vertical="center" wrapText="1"/>
    </xf>
    <xf numFmtId="0" fontId="15" fillId="0" borderId="28" xfId="14" applyFont="1" applyBorder="1" applyAlignment="1">
      <alignment horizontal="left" vertical="center" wrapText="1"/>
    </xf>
    <xf numFmtId="0" fontId="10" fillId="0" borderId="24" xfId="14" applyBorder="1" applyAlignment="1">
      <alignment horizontal="left" vertical="center" wrapText="1"/>
    </xf>
    <xf numFmtId="0" fontId="10" fillId="0" borderId="0" xfId="14" applyAlignment="1">
      <alignment horizontal="left" vertical="center" wrapText="1"/>
    </xf>
    <xf numFmtId="0" fontId="10" fillId="0" borderId="25" xfId="14" applyBorder="1" applyAlignment="1">
      <alignment horizontal="left" vertical="center" wrapText="1"/>
    </xf>
    <xf numFmtId="0" fontId="27" fillId="0" borderId="0" xfId="28" applyFont="1" applyAlignment="1">
      <alignment vertical="center"/>
    </xf>
    <xf numFmtId="0" fontId="25" fillId="0" borderId="0" xfId="27" applyFont="1"/>
    <xf numFmtId="0" fontId="28" fillId="0" borderId="0" xfId="27" applyFont="1"/>
    <xf numFmtId="0" fontId="27" fillId="0" borderId="40" xfId="28" applyFont="1" applyBorder="1" applyAlignment="1">
      <alignment vertical="center"/>
    </xf>
    <xf numFmtId="177" fontId="27" fillId="0" borderId="41" xfId="28" applyNumberFormat="1" applyFont="1" applyBorder="1" applyAlignment="1">
      <alignment vertical="center"/>
    </xf>
    <xf numFmtId="0" fontId="29" fillId="4" borderId="15" xfId="28" applyFont="1" applyFill="1" applyBorder="1" applyAlignment="1">
      <alignment horizontal="center" vertical="center"/>
    </xf>
    <xf numFmtId="0" fontId="29" fillId="0" borderId="49" xfId="28" applyFont="1" applyBorder="1" applyAlignment="1">
      <alignment horizontal="center" vertical="center"/>
    </xf>
    <xf numFmtId="0" fontId="29" fillId="0" borderId="50" xfId="28" applyFont="1" applyBorder="1" applyAlignment="1">
      <alignment vertical="center" wrapText="1"/>
    </xf>
    <xf numFmtId="167" fontId="29" fillId="0" borderId="51" xfId="29" applyFont="1" applyBorder="1" applyAlignment="1">
      <alignment vertical="center" wrapText="1"/>
    </xf>
    <xf numFmtId="1" fontId="28" fillId="0" borderId="0" xfId="27" applyNumberFormat="1" applyFont="1"/>
    <xf numFmtId="0" fontId="29" fillId="0" borderId="3" xfId="28" applyFont="1" applyBorder="1" applyAlignment="1">
      <alignment horizontal="center" vertical="center"/>
    </xf>
    <xf numFmtId="0" fontId="29" fillId="0" borderId="4" xfId="28" applyFont="1" applyBorder="1" applyAlignment="1">
      <alignment vertical="center" wrapText="1"/>
    </xf>
    <xf numFmtId="167" fontId="29" fillId="0" borderId="5" xfId="29" applyFont="1" applyBorder="1" applyAlignment="1">
      <alignment vertical="center" wrapText="1"/>
    </xf>
    <xf numFmtId="177" fontId="29" fillId="2" borderId="5" xfId="28" applyNumberFormat="1" applyFont="1" applyFill="1" applyBorder="1" applyAlignment="1">
      <alignment vertical="center"/>
    </xf>
    <xf numFmtId="9" fontId="27" fillId="2" borderId="3" xfId="28" applyNumberFormat="1" applyFont="1" applyFill="1" applyBorder="1" applyAlignment="1">
      <alignment horizontal="right" vertical="center"/>
    </xf>
    <xf numFmtId="9" fontId="27" fillId="2" borderId="4" xfId="28" applyNumberFormat="1" applyFont="1" applyFill="1" applyBorder="1" applyAlignment="1">
      <alignment horizontal="right" vertical="center"/>
    </xf>
    <xf numFmtId="177" fontId="27" fillId="2" borderId="54" xfId="28" applyNumberFormat="1" applyFont="1" applyFill="1" applyBorder="1" applyAlignment="1">
      <alignment vertical="center"/>
    </xf>
    <xf numFmtId="9" fontId="27" fillId="2" borderId="35" xfId="28" applyNumberFormat="1" applyFont="1" applyFill="1" applyBorder="1" applyAlignment="1">
      <alignment horizontal="right" vertical="center"/>
    </xf>
    <xf numFmtId="0" fontId="27" fillId="2" borderId="36" xfId="28" applyFont="1" applyFill="1" applyBorder="1" applyAlignment="1">
      <alignment horizontal="right" vertical="center"/>
    </xf>
    <xf numFmtId="177" fontId="27" fillId="2" borderId="55" xfId="28" applyNumberFormat="1" applyFont="1" applyFill="1" applyBorder="1" applyAlignment="1">
      <alignment vertical="center"/>
    </xf>
    <xf numFmtId="177" fontId="29" fillId="3" borderId="56" xfId="28" applyNumberFormat="1" applyFont="1" applyFill="1" applyBorder="1" applyAlignment="1">
      <alignment vertical="center"/>
    </xf>
    <xf numFmtId="178" fontId="10" fillId="0" borderId="0" xfId="0" applyNumberFormat="1" applyFont="1" applyAlignment="1">
      <alignment horizontal="center" vertical="center"/>
    </xf>
    <xf numFmtId="179" fontId="10" fillId="0" borderId="0" xfId="0" applyNumberFormat="1" applyFont="1"/>
    <xf numFmtId="179" fontId="16" fillId="0" borderId="0" xfId="0" applyNumberFormat="1" applyFont="1" applyAlignment="1">
      <alignment horizontal="center" vertical="center"/>
    </xf>
    <xf numFmtId="179" fontId="16" fillId="0" borderId="0" xfId="0" applyNumberFormat="1" applyFont="1"/>
    <xf numFmtId="181" fontId="16" fillId="0" borderId="0" xfId="30" applyNumberFormat="1" applyFont="1" applyBorder="1" applyAlignment="1">
      <alignment horizontal="center"/>
    </xf>
    <xf numFmtId="181" fontId="16" fillId="0" borderId="0" xfId="30" applyNumberFormat="1" applyFont="1" applyBorder="1"/>
    <xf numFmtId="178" fontId="32" fillId="0" borderId="0" xfId="0" applyNumberFormat="1" applyFont="1" applyAlignment="1">
      <alignment horizontal="center" vertical="center"/>
    </xf>
    <xf numFmtId="181" fontId="16" fillId="0" borderId="0" xfId="30" applyNumberFormat="1" applyFont="1" applyBorder="1" applyAlignment="1" applyProtection="1">
      <alignment horizontal="center"/>
    </xf>
    <xf numFmtId="181" fontId="16" fillId="0" borderId="0" xfId="30" applyNumberFormat="1" applyFont="1" applyBorder="1" applyProtection="1"/>
    <xf numFmtId="0" fontId="21" fillId="0" borderId="0" xfId="21" quotePrefix="1" applyAlignment="1">
      <alignment horizontal="center" vertical="center"/>
    </xf>
    <xf numFmtId="0" fontId="34" fillId="0" borderId="18" xfId="0" applyFont="1" applyBorder="1" applyAlignment="1">
      <alignment horizontal="center" vertical="center" wrapText="1"/>
    </xf>
    <xf numFmtId="0" fontId="34" fillId="0" borderId="22" xfId="0" applyFont="1" applyBorder="1" applyAlignment="1">
      <alignment horizontal="center" vertical="center" wrapText="1"/>
    </xf>
    <xf numFmtId="0" fontId="35" fillId="0" borderId="4" xfId="0" applyFont="1" applyBorder="1" applyAlignment="1">
      <alignment vertical="top" wrapText="1"/>
    </xf>
    <xf numFmtId="0" fontId="35" fillId="0" borderId="4" xfId="0" applyFont="1" applyBorder="1" applyAlignment="1">
      <alignment horizontal="left" vertical="top" wrapText="1"/>
    </xf>
    <xf numFmtId="0" fontId="11" fillId="0" borderId="36" xfId="4" applyFont="1" applyBorder="1" applyAlignment="1">
      <alignment horizontal="justify" vertical="center" wrapText="1"/>
    </xf>
    <xf numFmtId="0" fontId="12" fillId="0" borderId="36" xfId="4" applyFont="1" applyBorder="1" applyAlignment="1">
      <alignment horizontal="justify" vertical="center" wrapText="1"/>
    </xf>
    <xf numFmtId="0" fontId="39" fillId="5" borderId="12" xfId="0" applyFont="1" applyFill="1" applyBorder="1" applyAlignment="1">
      <alignment vertical="center" wrapText="1"/>
    </xf>
    <xf numFmtId="0" fontId="39" fillId="5" borderId="13" xfId="0" applyFont="1" applyFill="1" applyBorder="1" applyAlignment="1">
      <alignment vertical="center" wrapText="1"/>
    </xf>
    <xf numFmtId="0" fontId="39" fillId="5" borderId="14" xfId="0" applyFont="1" applyFill="1" applyBorder="1" applyAlignment="1">
      <alignment vertical="center" wrapText="1"/>
    </xf>
    <xf numFmtId="0" fontId="16" fillId="0" borderId="16" xfId="14" applyFont="1" applyBorder="1" applyAlignment="1">
      <alignment vertical="center" wrapText="1"/>
    </xf>
    <xf numFmtId="0" fontId="40" fillId="0" borderId="3" xfId="0" applyFont="1" applyBorder="1" applyAlignment="1">
      <alignment horizontal="left"/>
    </xf>
    <xf numFmtId="0" fontId="40" fillId="0" borderId="4" xfId="0" applyFont="1" applyBorder="1" applyAlignment="1">
      <alignment horizontal="center"/>
    </xf>
    <xf numFmtId="9" fontId="40" fillId="0" borderId="4" xfId="31" applyFont="1" applyBorder="1" applyAlignment="1">
      <alignment horizontal="center" vertical="center" wrapText="1"/>
    </xf>
    <xf numFmtId="0" fontId="40" fillId="0" borderId="4" xfId="0" applyFont="1" applyBorder="1" applyAlignment="1">
      <alignment horizontal="center" vertical="center" wrapText="1"/>
    </xf>
    <xf numFmtId="3" fontId="40" fillId="0" borderId="4" xfId="0" applyNumberFormat="1" applyFont="1" applyBorder="1" applyAlignment="1">
      <alignment horizontal="center"/>
    </xf>
    <xf numFmtId="44" fontId="40" fillId="0" borderId="5" xfId="1" applyFont="1" applyBorder="1" applyAlignment="1">
      <alignment horizontal="center"/>
    </xf>
    <xf numFmtId="0" fontId="40" fillId="0" borderId="4" xfId="0" applyFont="1" applyBorder="1"/>
    <xf numFmtId="0" fontId="40" fillId="0" borderId="5" xfId="0" applyFont="1" applyBorder="1" applyAlignment="1">
      <alignment horizontal="center"/>
    </xf>
    <xf numFmtId="44" fontId="40" fillId="0" borderId="4" xfId="1" applyFont="1" applyBorder="1" applyAlignment="1">
      <alignment horizontal="center"/>
    </xf>
    <xf numFmtId="183" fontId="40" fillId="0" borderId="4" xfId="25" applyNumberFormat="1" applyFont="1" applyBorder="1" applyAlignment="1">
      <alignment horizontal="center" vertical="center" wrapText="1"/>
    </xf>
    <xf numFmtId="184" fontId="40" fillId="0" borderId="4" xfId="0" applyNumberFormat="1" applyFont="1" applyBorder="1" applyAlignment="1">
      <alignment horizontal="center" vertical="center" wrapText="1"/>
    </xf>
    <xf numFmtId="172" fontId="40" fillId="0" borderId="4" xfId="0" applyNumberFormat="1" applyFont="1" applyBorder="1" applyAlignment="1">
      <alignment horizontal="center" vertical="center"/>
    </xf>
    <xf numFmtId="0" fontId="12" fillId="0" borderId="36" xfId="4" applyFont="1" applyBorder="1" applyAlignment="1">
      <alignment horizontal="center" vertical="center" wrapText="1"/>
    </xf>
    <xf numFmtId="0" fontId="12" fillId="0" borderId="36" xfId="4" applyFont="1" applyBorder="1" applyAlignment="1">
      <alignment horizontal="center" vertical="center"/>
    </xf>
    <xf numFmtId="175" fontId="27" fillId="2" borderId="3" xfId="28" applyNumberFormat="1" applyFont="1" applyFill="1" applyBorder="1" applyAlignment="1">
      <alignment horizontal="right" vertical="center"/>
    </xf>
    <xf numFmtId="177" fontId="28" fillId="0" borderId="0" xfId="27" applyNumberFormat="1" applyFont="1"/>
    <xf numFmtId="0" fontId="16" fillId="0" borderId="0" xfId="33" applyNumberFormat="1" applyFont="1"/>
    <xf numFmtId="49" fontId="16" fillId="0" borderId="0" xfId="33" applyNumberFormat="1" applyFont="1" applyAlignment="1">
      <alignment horizontal="center" vertical="center"/>
    </xf>
    <xf numFmtId="49" fontId="16" fillId="0" borderId="0" xfId="33" applyNumberFormat="1" applyFont="1"/>
    <xf numFmtId="49" fontId="16" fillId="0" borderId="0" xfId="33" applyNumberFormat="1" applyFont="1" applyAlignment="1">
      <alignment horizontal="center"/>
    </xf>
    <xf numFmtId="2" fontId="16" fillId="0" borderId="0" xfId="33" applyNumberFormat="1" applyFont="1" applyAlignment="1">
      <alignment horizontal="center"/>
    </xf>
    <xf numFmtId="9" fontId="16" fillId="0" borderId="0" xfId="34" applyFont="1" applyFill="1" applyBorder="1" applyAlignment="1">
      <alignment horizontal="center"/>
    </xf>
    <xf numFmtId="181" fontId="16" fillId="0" borderId="0" xfId="35" applyNumberFormat="1" applyFont="1" applyFill="1" applyBorder="1"/>
    <xf numFmtId="10" fontId="16" fillId="0" borderId="0" xfId="34" applyNumberFormat="1" applyFont="1" applyFill="1" applyBorder="1"/>
    <xf numFmtId="0" fontId="1" fillId="0" borderId="0" xfId="36"/>
    <xf numFmtId="0" fontId="1" fillId="0" borderId="0" xfId="36" applyAlignment="1">
      <alignment horizontal="centerContinuous"/>
    </xf>
    <xf numFmtId="181" fontId="15" fillId="0" borderId="59" xfId="35" applyNumberFormat="1" applyFont="1" applyFill="1" applyBorder="1" applyAlignment="1">
      <alignment horizontal="center" vertical="center"/>
    </xf>
    <xf numFmtId="180" fontId="16" fillId="0" borderId="0" xfId="33" applyNumberFormat="1" applyFont="1"/>
    <xf numFmtId="186" fontId="16" fillId="0" borderId="0" xfId="37" applyFont="1" applyFill="1" applyBorder="1"/>
    <xf numFmtId="10" fontId="15" fillId="0" borderId="62" xfId="38" applyNumberFormat="1" applyFont="1" applyFill="1" applyBorder="1" applyAlignment="1">
      <alignment horizontal="center" vertical="center"/>
    </xf>
    <xf numFmtId="181" fontId="15" fillId="0" borderId="62" xfId="35" applyNumberFormat="1" applyFont="1" applyFill="1" applyBorder="1" applyAlignment="1">
      <alignment horizontal="center" vertical="center"/>
    </xf>
    <xf numFmtId="2" fontId="32" fillId="0" borderId="65" xfId="35" applyNumberFormat="1" applyFont="1" applyFill="1" applyBorder="1" applyAlignment="1">
      <alignment horizontal="center" vertical="center"/>
    </xf>
    <xf numFmtId="49" fontId="15" fillId="3" borderId="66" xfId="33" applyNumberFormat="1" applyFont="1" applyFill="1" applyBorder="1" applyAlignment="1">
      <alignment horizontal="center" vertical="center" wrapText="1"/>
    </xf>
    <xf numFmtId="49" fontId="15" fillId="3" borderId="67" xfId="33" applyNumberFormat="1" applyFont="1" applyFill="1" applyBorder="1" applyAlignment="1">
      <alignment horizontal="center" vertical="center" wrapText="1"/>
    </xf>
    <xf numFmtId="2" fontId="15" fillId="3" borderId="67" xfId="33" applyNumberFormat="1" applyFont="1" applyFill="1" applyBorder="1" applyAlignment="1">
      <alignment horizontal="center" vertical="center" wrapText="1"/>
    </xf>
    <xf numFmtId="9" fontId="15" fillId="3" borderId="67" xfId="34" applyFont="1" applyFill="1" applyBorder="1" applyAlignment="1">
      <alignment horizontal="center" vertical="center" wrapText="1"/>
    </xf>
    <xf numFmtId="181" fontId="15" fillId="3" borderId="67" xfId="35" applyNumberFormat="1" applyFont="1" applyFill="1" applyBorder="1" applyAlignment="1">
      <alignment horizontal="center" vertical="center" wrapText="1"/>
    </xf>
    <xf numFmtId="10" fontId="15" fillId="3" borderId="67" xfId="34" applyNumberFormat="1" applyFont="1" applyFill="1" applyBorder="1" applyAlignment="1">
      <alignment horizontal="center" vertical="center" wrapText="1"/>
    </xf>
    <xf numFmtId="181" fontId="15" fillId="3" borderId="68" xfId="35" applyNumberFormat="1" applyFont="1" applyFill="1" applyBorder="1" applyAlignment="1">
      <alignment horizontal="center" vertical="center" wrapText="1"/>
    </xf>
    <xf numFmtId="0" fontId="16" fillId="0" borderId="0" xfId="33" applyNumberFormat="1" applyFont="1" applyAlignment="1">
      <alignment horizontal="center"/>
    </xf>
    <xf numFmtId="187" fontId="12" fillId="0" borderId="0" xfId="39" applyNumberFormat="1" applyFont="1"/>
    <xf numFmtId="0" fontId="15" fillId="0" borderId="69" xfId="33" applyNumberFormat="1" applyFont="1" applyBorder="1" applyAlignment="1">
      <alignment horizontal="center" vertical="center"/>
    </xf>
    <xf numFmtId="49" fontId="15" fillId="0" borderId="70" xfId="33" applyNumberFormat="1" applyFont="1" applyBorder="1" applyAlignment="1">
      <alignment horizontal="center"/>
    </xf>
    <xf numFmtId="2" fontId="15" fillId="0" borderId="70" xfId="33" applyNumberFormat="1" applyFont="1" applyBorder="1" applyAlignment="1">
      <alignment horizontal="center"/>
    </xf>
    <xf numFmtId="9" fontId="15" fillId="0" borderId="70" xfId="34" applyFont="1" applyFill="1" applyBorder="1" applyAlignment="1">
      <alignment horizontal="left"/>
    </xf>
    <xf numFmtId="181" fontId="15" fillId="0" borderId="70" xfId="35" applyNumberFormat="1" applyFont="1" applyFill="1" applyBorder="1" applyAlignment="1">
      <alignment horizontal="center"/>
    </xf>
    <xf numFmtId="9" fontId="15" fillId="0" borderId="70" xfId="38" applyFont="1" applyFill="1" applyBorder="1" applyAlignment="1">
      <alignment horizontal="center"/>
    </xf>
    <xf numFmtId="10" fontId="16" fillId="0" borderId="70" xfId="34" applyNumberFormat="1" applyFont="1" applyFill="1" applyBorder="1" applyAlignment="1">
      <alignment horizontal="center" vertical="center" wrapText="1"/>
    </xf>
    <xf numFmtId="181" fontId="16" fillId="0" borderId="71" xfId="35" applyNumberFormat="1" applyFont="1" applyFill="1" applyBorder="1" applyAlignment="1">
      <alignment horizontal="center" vertical="center" wrapText="1"/>
    </xf>
    <xf numFmtId="10" fontId="16" fillId="0" borderId="0" xfId="38" applyNumberFormat="1" applyFont="1" applyFill="1"/>
    <xf numFmtId="0" fontId="10" fillId="0" borderId="72" xfId="40" applyFont="1" applyBorder="1" applyAlignment="1">
      <alignment horizontal="center" vertical="center"/>
    </xf>
    <xf numFmtId="49" fontId="16" fillId="0" borderId="61" xfId="33" applyNumberFormat="1" applyFont="1" applyBorder="1" applyAlignment="1">
      <alignment horizontal="center" vertical="center" wrapText="1"/>
    </xf>
    <xf numFmtId="2" fontId="16" fillId="0" borderId="61" xfId="33" applyNumberFormat="1" applyFont="1" applyBorder="1" applyAlignment="1">
      <alignment horizontal="center" vertical="center" wrapText="1"/>
    </xf>
    <xf numFmtId="9" fontId="16" fillId="0" borderId="61" xfId="34" applyFont="1" applyFill="1" applyBorder="1" applyAlignment="1">
      <alignment horizontal="center" vertical="center" wrapText="1"/>
    </xf>
    <xf numFmtId="181" fontId="16" fillId="0" borderId="61" xfId="35" applyNumberFormat="1" applyFont="1" applyFill="1" applyBorder="1" applyAlignment="1">
      <alignment horizontal="center" vertical="center" wrapText="1"/>
    </xf>
    <xf numFmtId="10" fontId="16" fillId="0" borderId="61" xfId="38" applyNumberFormat="1" applyFont="1" applyFill="1" applyBorder="1" applyAlignment="1">
      <alignment horizontal="center" vertical="center" wrapText="1"/>
    </xf>
    <xf numFmtId="10" fontId="16" fillId="0" borderId="61" xfId="34" applyNumberFormat="1" applyFont="1" applyFill="1" applyBorder="1" applyAlignment="1">
      <alignment horizontal="center" vertical="center" wrapText="1"/>
    </xf>
    <xf numFmtId="181" fontId="16" fillId="0" borderId="62" xfId="35" applyNumberFormat="1" applyFont="1" applyFill="1" applyBorder="1" applyAlignment="1">
      <alignment horizontal="center" vertical="center" wrapText="1"/>
    </xf>
    <xf numFmtId="2" fontId="10" fillId="0" borderId="72" xfId="40" applyNumberFormat="1" applyFont="1" applyBorder="1" applyAlignment="1">
      <alignment horizontal="center" vertical="center"/>
    </xf>
    <xf numFmtId="10" fontId="43" fillId="0" borderId="0" xfId="38" applyNumberFormat="1" applyFont="1" applyFill="1"/>
    <xf numFmtId="0" fontId="43" fillId="0" borderId="0" xfId="33" applyNumberFormat="1" applyFont="1"/>
    <xf numFmtId="0" fontId="15" fillId="0" borderId="72" xfId="33" applyNumberFormat="1" applyFont="1" applyBorder="1" applyAlignment="1">
      <alignment horizontal="center" vertical="center"/>
    </xf>
    <xf numFmtId="49" fontId="15" fillId="0" borderId="61" xfId="33" applyNumberFormat="1" applyFont="1" applyBorder="1" applyAlignment="1">
      <alignment horizontal="center"/>
    </xf>
    <xf numFmtId="2" fontId="15" fillId="0" borderId="61" xfId="33" applyNumberFormat="1" applyFont="1" applyBorder="1" applyAlignment="1">
      <alignment horizontal="center"/>
    </xf>
    <xf numFmtId="9" fontId="15" fillId="0" borderId="61" xfId="34" applyFont="1" applyFill="1" applyBorder="1" applyAlignment="1">
      <alignment horizontal="left"/>
    </xf>
    <xf numFmtId="181" fontId="15" fillId="0" borderId="61" xfId="35" applyNumberFormat="1" applyFont="1" applyFill="1" applyBorder="1" applyAlignment="1">
      <alignment horizontal="center"/>
    </xf>
    <xf numFmtId="9" fontId="15" fillId="0" borderId="61" xfId="38" applyFont="1" applyFill="1" applyBorder="1" applyAlignment="1">
      <alignment horizontal="center"/>
    </xf>
    <xf numFmtId="181" fontId="16" fillId="0" borderId="61" xfId="35" applyNumberFormat="1" applyFont="1" applyFill="1" applyBorder="1"/>
    <xf numFmtId="9" fontId="16" fillId="0" borderId="61" xfId="38" applyFont="1" applyFill="1" applyBorder="1"/>
    <xf numFmtId="49" fontId="15" fillId="0" borderId="72" xfId="33" applyNumberFormat="1" applyFont="1" applyBorder="1" applyAlignment="1">
      <alignment horizontal="center" vertical="center"/>
    </xf>
    <xf numFmtId="49" fontId="16" fillId="0" borderId="61" xfId="33" applyNumberFormat="1" applyFont="1" applyBorder="1" applyAlignment="1">
      <alignment horizontal="center"/>
    </xf>
    <xf numFmtId="9" fontId="16" fillId="0" borderId="61" xfId="34" applyFont="1" applyFill="1" applyBorder="1" applyAlignment="1">
      <alignment horizontal="center"/>
    </xf>
    <xf numFmtId="181" fontId="16" fillId="0" borderId="61" xfId="35" applyNumberFormat="1" applyFont="1" applyFill="1" applyBorder="1" applyAlignment="1">
      <alignment horizontal="center"/>
    </xf>
    <xf numFmtId="9" fontId="16" fillId="0" borderId="61" xfId="38" applyFont="1" applyFill="1" applyBorder="1" applyAlignment="1">
      <alignment horizontal="center"/>
    </xf>
    <xf numFmtId="9" fontId="16" fillId="0" borderId="61" xfId="38" applyFont="1" applyFill="1" applyBorder="1" applyAlignment="1">
      <alignment horizontal="center" vertical="center" wrapText="1"/>
    </xf>
    <xf numFmtId="9" fontId="43" fillId="0" borderId="61" xfId="38" applyFont="1" applyFill="1" applyBorder="1"/>
    <xf numFmtId="0" fontId="16" fillId="0" borderId="4" xfId="33" applyNumberFormat="1" applyFont="1" applyBorder="1"/>
    <xf numFmtId="9" fontId="43" fillId="0" borderId="61" xfId="38" applyFont="1" applyFill="1" applyBorder="1" applyAlignment="1">
      <alignment horizontal="center" vertical="center" wrapText="1"/>
    </xf>
    <xf numFmtId="40" fontId="16" fillId="0" borderId="0" xfId="41" applyNumberFormat="1" applyFont="1" applyFill="1" applyBorder="1"/>
    <xf numFmtId="0" fontId="16" fillId="0" borderId="61" xfId="33" applyNumberFormat="1" applyFont="1" applyBorder="1" applyAlignment="1">
      <alignment horizontal="center" vertical="center" wrapText="1"/>
    </xf>
    <xf numFmtId="0" fontId="16" fillId="0" borderId="72" xfId="33" applyNumberFormat="1" applyFont="1" applyBorder="1" applyAlignment="1">
      <alignment horizontal="center" vertical="center"/>
    </xf>
    <xf numFmtId="2" fontId="16" fillId="0" borderId="61" xfId="33" applyNumberFormat="1" applyFont="1" applyBorder="1" applyAlignment="1">
      <alignment horizontal="center"/>
    </xf>
    <xf numFmtId="0" fontId="32" fillId="0" borderId="72" xfId="40" applyFont="1" applyBorder="1" applyAlignment="1">
      <alignment horizontal="center"/>
    </xf>
    <xf numFmtId="10" fontId="15" fillId="0" borderId="61" xfId="34" applyNumberFormat="1" applyFont="1" applyFill="1" applyBorder="1" applyAlignment="1">
      <alignment horizontal="center"/>
    </xf>
    <xf numFmtId="181" fontId="15" fillId="0" borderId="62" xfId="35" applyNumberFormat="1" applyFont="1" applyFill="1" applyBorder="1"/>
    <xf numFmtId="9" fontId="16" fillId="0" borderId="0" xfId="38" applyFont="1"/>
    <xf numFmtId="9" fontId="43" fillId="0" borderId="61" xfId="34" applyFont="1" applyFill="1" applyBorder="1" applyAlignment="1">
      <alignment horizontal="center" vertical="center" wrapText="1"/>
    </xf>
    <xf numFmtId="2" fontId="43" fillId="0" borderId="61" xfId="33" applyNumberFormat="1" applyFont="1" applyBorder="1" applyAlignment="1">
      <alignment horizontal="center" vertical="center" wrapText="1"/>
    </xf>
    <xf numFmtId="181" fontId="43" fillId="0" borderId="61" xfId="35" applyNumberFormat="1" applyFont="1" applyFill="1" applyBorder="1" applyAlignment="1">
      <alignment horizontal="center" vertical="center" wrapText="1"/>
    </xf>
    <xf numFmtId="10" fontId="43" fillId="0" borderId="61" xfId="34" applyNumberFormat="1" applyFont="1" applyFill="1" applyBorder="1" applyAlignment="1">
      <alignment horizontal="center" vertical="center" wrapText="1"/>
    </xf>
    <xf numFmtId="181" fontId="43" fillId="0" borderId="62" xfId="35" applyNumberFormat="1" applyFont="1" applyFill="1" applyBorder="1" applyAlignment="1">
      <alignment horizontal="center" vertical="center" wrapText="1"/>
    </xf>
    <xf numFmtId="10" fontId="16" fillId="0" borderId="61" xfId="38" applyNumberFormat="1" applyFont="1" applyFill="1" applyBorder="1" applyAlignment="1">
      <alignment vertical="center"/>
    </xf>
    <xf numFmtId="0" fontId="10" fillId="0" borderId="72" xfId="40" applyFont="1" applyBorder="1" applyAlignment="1">
      <alignment horizontal="center"/>
    </xf>
    <xf numFmtId="2" fontId="16" fillId="0" borderId="61" xfId="34" applyNumberFormat="1" applyFont="1" applyFill="1" applyBorder="1" applyAlignment="1">
      <alignment horizontal="center" vertical="center" wrapText="1"/>
    </xf>
    <xf numFmtId="181" fontId="16" fillId="0" borderId="0" xfId="33" applyNumberFormat="1" applyFont="1"/>
    <xf numFmtId="0" fontId="32" fillId="0" borderId="75" xfId="40" applyFont="1" applyBorder="1" applyAlignment="1">
      <alignment horizontal="center"/>
    </xf>
    <xf numFmtId="9" fontId="16" fillId="0" borderId="76" xfId="34" applyFont="1" applyFill="1" applyBorder="1" applyAlignment="1">
      <alignment horizontal="center" vertical="center" wrapText="1"/>
    </xf>
    <xf numFmtId="2" fontId="16" fillId="0" borderId="76" xfId="34" applyNumberFormat="1" applyFont="1" applyFill="1" applyBorder="1" applyAlignment="1">
      <alignment horizontal="center" vertical="center" wrapText="1"/>
    </xf>
    <xf numFmtId="181" fontId="16" fillId="0" borderId="76" xfId="35" applyNumberFormat="1" applyFont="1" applyFill="1" applyBorder="1" applyAlignment="1">
      <alignment horizontal="center" vertical="center" wrapText="1"/>
    </xf>
    <xf numFmtId="9" fontId="16" fillId="0" borderId="76" xfId="38" applyFont="1" applyFill="1" applyBorder="1" applyAlignment="1">
      <alignment horizontal="center" vertical="center" wrapText="1"/>
    </xf>
    <xf numFmtId="10" fontId="16" fillId="0" borderId="76" xfId="34" applyNumberFormat="1" applyFont="1" applyFill="1" applyBorder="1" applyAlignment="1">
      <alignment horizontal="center" vertical="center" wrapText="1"/>
    </xf>
    <xf numFmtId="181" fontId="16" fillId="0" borderId="77" xfId="35" applyNumberFormat="1" applyFont="1" applyFill="1" applyBorder="1" applyAlignment="1">
      <alignment horizontal="center" vertical="center" wrapText="1"/>
    </xf>
    <xf numFmtId="0" fontId="10" fillId="0" borderId="75" xfId="40" applyFont="1" applyBorder="1" applyAlignment="1">
      <alignment horizontal="center"/>
    </xf>
    <xf numFmtId="0" fontId="10" fillId="0" borderId="78" xfId="40" applyFont="1" applyBorder="1" applyAlignment="1">
      <alignment horizontal="center"/>
    </xf>
    <xf numFmtId="49" fontId="16" fillId="0" borderId="0" xfId="42" applyNumberFormat="1" applyFont="1" applyAlignment="1">
      <alignment horizontal="center" vertical="center"/>
    </xf>
    <xf numFmtId="49" fontId="16" fillId="0" borderId="0" xfId="42" applyNumberFormat="1" applyFont="1"/>
    <xf numFmtId="49" fontId="15" fillId="0" borderId="7" xfId="42" applyNumberFormat="1" applyFont="1" applyBorder="1"/>
    <xf numFmtId="10" fontId="15" fillId="0" borderId="7" xfId="38" applyNumberFormat="1" applyFont="1" applyFill="1" applyBorder="1" applyAlignment="1"/>
    <xf numFmtId="181" fontId="15" fillId="0" borderId="8" xfId="34" applyNumberFormat="1" applyFont="1" applyFill="1" applyBorder="1" applyAlignment="1">
      <alignment horizontal="center" vertical="center" wrapText="1"/>
    </xf>
    <xf numFmtId="10" fontId="15" fillId="0" borderId="0" xfId="34" applyNumberFormat="1" applyFont="1" applyFill="1" applyBorder="1" applyAlignment="1">
      <alignment horizontal="center" vertical="center" wrapText="1"/>
    </xf>
    <xf numFmtId="188" fontId="16" fillId="0" borderId="0" xfId="33" applyNumberFormat="1" applyFont="1"/>
    <xf numFmtId="9" fontId="16" fillId="0" borderId="0" xfId="33" applyNumberFormat="1" applyFont="1" applyAlignment="1">
      <alignment horizontal="center"/>
    </xf>
    <xf numFmtId="49" fontId="15" fillId="0" borderId="4" xfId="42" applyNumberFormat="1" applyFont="1" applyBorder="1"/>
    <xf numFmtId="10" fontId="15" fillId="0" borderId="4" xfId="38" applyNumberFormat="1" applyFont="1" applyFill="1" applyBorder="1" applyAlignment="1"/>
    <xf numFmtId="49" fontId="15" fillId="0" borderId="0" xfId="33" applyNumberFormat="1" applyFont="1" applyAlignment="1">
      <alignment horizontal="left" vertical="center"/>
    </xf>
    <xf numFmtId="181" fontId="15" fillId="0" borderId="5" xfId="34" applyNumberFormat="1" applyFont="1" applyFill="1" applyBorder="1" applyAlignment="1">
      <alignment horizontal="center" vertical="center" wrapText="1"/>
    </xf>
    <xf numFmtId="49" fontId="15" fillId="0" borderId="10" xfId="42" applyNumberFormat="1" applyFont="1" applyBorder="1"/>
    <xf numFmtId="10" fontId="15" fillId="0" borderId="10" xfId="38" applyNumberFormat="1" applyFont="1" applyFill="1" applyBorder="1" applyAlignment="1"/>
    <xf numFmtId="181" fontId="15" fillId="0" borderId="11" xfId="34" applyNumberFormat="1" applyFont="1" applyFill="1" applyBorder="1" applyAlignment="1">
      <alignment horizontal="center" vertical="center" wrapText="1"/>
    </xf>
    <xf numFmtId="9" fontId="15" fillId="0" borderId="0" xfId="34" applyFont="1" applyFill="1" applyBorder="1" applyAlignment="1">
      <alignment horizontal="center"/>
    </xf>
    <xf numFmtId="181" fontId="15" fillId="0" borderId="12" xfId="35" applyNumberFormat="1" applyFont="1" applyFill="1" applyBorder="1"/>
    <xf numFmtId="181" fontId="15" fillId="0" borderId="13" xfId="35" applyNumberFormat="1" applyFont="1" applyFill="1" applyBorder="1"/>
    <xf numFmtId="10" fontId="15" fillId="0" borderId="0" xfId="34" applyNumberFormat="1" applyFont="1" applyFill="1" applyBorder="1" applyAlignment="1">
      <alignment horizontal="right"/>
    </xf>
    <xf numFmtId="0" fontId="45" fillId="8" borderId="0" xfId="44" applyFont="1" applyFill="1" applyAlignment="1">
      <alignment horizontal="center" vertical="center" wrapText="1"/>
    </xf>
    <xf numFmtId="0" fontId="44" fillId="8" borderId="0" xfId="44" applyFill="1" applyAlignment="1">
      <alignment horizontal="center" vertical="top" wrapText="1"/>
    </xf>
    <xf numFmtId="0" fontId="45" fillId="9" borderId="80" xfId="44" applyFont="1" applyFill="1" applyBorder="1" applyAlignment="1">
      <alignment horizontal="center" vertical="top" wrapText="1"/>
    </xf>
    <xf numFmtId="0" fontId="45" fillId="9" borderId="80" xfId="44" applyFont="1" applyFill="1" applyBorder="1" applyAlignment="1">
      <alignment horizontal="left" vertical="top" wrapText="1"/>
    </xf>
    <xf numFmtId="0" fontId="45" fillId="9" borderId="81" xfId="44" applyFont="1" applyFill="1" applyBorder="1" applyAlignment="1">
      <alignment horizontal="center" vertical="top" wrapText="1"/>
    </xf>
    <xf numFmtId="0" fontId="45" fillId="9" borderId="81" xfId="44" applyFont="1" applyFill="1" applyBorder="1" applyAlignment="1">
      <alignment horizontal="left" vertical="top" wrapText="1"/>
    </xf>
    <xf numFmtId="0" fontId="44" fillId="10" borderId="82" xfId="44" applyFill="1" applyBorder="1" applyAlignment="1">
      <alignment horizontal="left" wrapText="1"/>
    </xf>
    <xf numFmtId="0" fontId="47" fillId="11" borderId="83" xfId="44" applyFont="1" applyFill="1" applyBorder="1" applyAlignment="1">
      <alignment horizontal="left" vertical="top" wrapText="1"/>
    </xf>
    <xf numFmtId="9" fontId="48" fillId="11" borderId="84" xfId="38" applyFont="1" applyFill="1" applyBorder="1" applyAlignment="1">
      <alignment horizontal="right" vertical="top" indent="2" shrinkToFit="1"/>
    </xf>
    <xf numFmtId="0" fontId="44" fillId="10" borderId="85" xfId="44" applyFill="1" applyBorder="1" applyAlignment="1">
      <alignment horizontal="left" wrapText="1"/>
    </xf>
    <xf numFmtId="0" fontId="47" fillId="11" borderId="84" xfId="44" applyFont="1" applyFill="1" applyBorder="1" applyAlignment="1">
      <alignment horizontal="left" vertical="top" wrapText="1"/>
    </xf>
    <xf numFmtId="0" fontId="45" fillId="9" borderId="86" xfId="44" applyFont="1" applyFill="1" applyBorder="1" applyAlignment="1">
      <alignment vertical="top" wrapText="1"/>
    </xf>
    <xf numFmtId="0" fontId="47" fillId="11" borderId="87" xfId="44" applyFont="1" applyFill="1" applyBorder="1" applyAlignment="1">
      <alignment horizontal="left" vertical="top" wrapText="1"/>
    </xf>
    <xf numFmtId="9" fontId="48" fillId="11" borderId="87" xfId="38" applyFont="1" applyFill="1" applyBorder="1" applyAlignment="1">
      <alignment horizontal="right" vertical="top" indent="2" shrinkToFit="1"/>
    </xf>
    <xf numFmtId="0" fontId="45" fillId="9" borderId="0" xfId="44" applyFont="1" applyFill="1" applyAlignment="1">
      <alignment vertical="top" wrapText="1"/>
    </xf>
    <xf numFmtId="9" fontId="48" fillId="11" borderId="0" xfId="38" applyFont="1" applyFill="1" applyBorder="1" applyAlignment="1">
      <alignment horizontal="right" vertical="top" indent="2" shrinkToFit="1"/>
    </xf>
    <xf numFmtId="0" fontId="49" fillId="11" borderId="84" xfId="44" applyFont="1" applyFill="1" applyBorder="1" applyAlignment="1">
      <alignment horizontal="left" vertical="top" wrapText="1"/>
    </xf>
    <xf numFmtId="0" fontId="45" fillId="8" borderId="88" xfId="44" applyFont="1" applyFill="1" applyBorder="1" applyAlignment="1">
      <alignment horizontal="left" vertical="top" wrapText="1"/>
    </xf>
    <xf numFmtId="10" fontId="1" fillId="0" borderId="0" xfId="36" applyNumberFormat="1"/>
    <xf numFmtId="0" fontId="16" fillId="0" borderId="70" xfId="33" applyNumberFormat="1" applyFont="1" applyBorder="1" applyAlignment="1">
      <alignment horizontal="center" vertical="center" wrapText="1"/>
    </xf>
    <xf numFmtId="2" fontId="16" fillId="0" borderId="72" xfId="33" applyNumberFormat="1" applyFont="1" applyBorder="1" applyAlignment="1">
      <alignment horizontal="center" vertical="center"/>
    </xf>
    <xf numFmtId="0" fontId="16" fillId="0" borderId="78" xfId="33" applyNumberFormat="1" applyFont="1" applyBorder="1" applyAlignment="1">
      <alignment horizontal="center" vertical="center"/>
    </xf>
    <xf numFmtId="0" fontId="16" fillId="0" borderId="79" xfId="33" applyNumberFormat="1" applyFont="1" applyBorder="1" applyAlignment="1">
      <alignment horizontal="center" vertical="center" wrapText="1"/>
    </xf>
    <xf numFmtId="2" fontId="16" fillId="0" borderId="79" xfId="33" applyNumberFormat="1" applyFont="1" applyBorder="1" applyAlignment="1">
      <alignment horizontal="center" vertical="center" wrapText="1"/>
    </xf>
    <xf numFmtId="9" fontId="16" fillId="0" borderId="79" xfId="34" applyFont="1" applyFill="1" applyBorder="1" applyAlignment="1">
      <alignment horizontal="center" vertical="center" wrapText="1"/>
    </xf>
    <xf numFmtId="181" fontId="16" fillId="0" borderId="79" xfId="35" applyNumberFormat="1" applyFont="1" applyFill="1" applyBorder="1" applyAlignment="1">
      <alignment horizontal="center" vertical="center" wrapText="1"/>
    </xf>
    <xf numFmtId="9" fontId="16" fillId="0" borderId="79" xfId="38" applyFont="1" applyFill="1" applyBorder="1" applyAlignment="1">
      <alignment horizontal="center" vertical="center" wrapText="1"/>
    </xf>
    <xf numFmtId="10" fontId="16" fillId="0" borderId="79" xfId="34" applyNumberFormat="1" applyFont="1" applyFill="1" applyBorder="1" applyAlignment="1">
      <alignment horizontal="center" vertical="center" wrapText="1"/>
    </xf>
    <xf numFmtId="181" fontId="1" fillId="0" borderId="0" xfId="36" applyNumberFormat="1"/>
    <xf numFmtId="0" fontId="41" fillId="0" borderId="0" xfId="36" applyFont="1"/>
    <xf numFmtId="0" fontId="26" fillId="0" borderId="0" xfId="28" applyFont="1" applyAlignment="1">
      <alignment vertical="center"/>
    </xf>
    <xf numFmtId="0" fontId="26" fillId="0" borderId="0" xfId="28" applyFont="1" applyAlignment="1">
      <alignment horizontal="justify" vertical="center" wrapText="1"/>
    </xf>
    <xf numFmtId="0" fontId="32" fillId="3" borderId="4" xfId="13" applyFont="1" applyFill="1" applyBorder="1" applyAlignment="1">
      <alignment horizontal="left" vertical="center" wrapText="1"/>
    </xf>
    <xf numFmtId="164" fontId="10" fillId="0" borderId="4" xfId="13" applyNumberFormat="1" applyBorder="1" applyAlignment="1">
      <alignment vertical="center" wrapText="1"/>
    </xf>
    <xf numFmtId="0" fontId="10" fillId="0" borderId="0" xfId="13" applyAlignment="1">
      <alignment vertical="center"/>
    </xf>
    <xf numFmtId="0" fontId="10" fillId="0" borderId="0" xfId="45" applyNumberFormat="1" applyFont="1" applyFill="1" applyBorder="1" applyAlignment="1">
      <alignment vertical="center"/>
    </xf>
    <xf numFmtId="3" fontId="10" fillId="0" borderId="4" xfId="13" applyNumberFormat="1" applyBorder="1" applyAlignment="1">
      <alignment vertical="center" wrapText="1"/>
    </xf>
    <xf numFmtId="3" fontId="10" fillId="0" borderId="0" xfId="13" applyNumberFormat="1" applyAlignment="1">
      <alignment vertical="center" wrapText="1"/>
    </xf>
    <xf numFmtId="14" fontId="10" fillId="0" borderId="0" xfId="13" applyNumberFormat="1" applyAlignment="1">
      <alignment vertical="center" wrapText="1"/>
    </xf>
    <xf numFmtId="14" fontId="10" fillId="0" borderId="0" xfId="45" applyNumberFormat="1" applyFont="1" applyFill="1" applyBorder="1" applyAlignment="1">
      <alignment vertical="center" wrapText="1"/>
    </xf>
    <xf numFmtId="0" fontId="32" fillId="3" borderId="4" xfId="46" applyFont="1" applyFill="1" applyBorder="1" applyAlignment="1">
      <alignment vertical="center" wrapText="1"/>
    </xf>
    <xf numFmtId="171" fontId="25" fillId="0" borderId="4" xfId="47" applyNumberFormat="1" applyFont="1" applyBorder="1" applyAlignment="1">
      <alignment horizontal="center" vertical="center" wrapText="1"/>
    </xf>
    <xf numFmtId="0" fontId="32" fillId="0" borderId="0" xfId="13" applyFont="1" applyAlignment="1">
      <alignment vertical="center" wrapText="1"/>
    </xf>
    <xf numFmtId="10" fontId="32" fillId="0" borderId="0" xfId="13" applyNumberFormat="1" applyFont="1" applyAlignment="1">
      <alignment vertical="center" wrapText="1"/>
    </xf>
    <xf numFmtId="0" fontId="32" fillId="3" borderId="4" xfId="13" applyFont="1" applyFill="1" applyBorder="1" applyAlignment="1">
      <alignment horizontal="center" vertical="center" wrapText="1"/>
    </xf>
    <xf numFmtId="3" fontId="32" fillId="3" borderId="4" xfId="13" applyNumberFormat="1" applyFont="1" applyFill="1" applyBorder="1" applyAlignment="1">
      <alignment horizontal="center" vertical="center" wrapText="1"/>
    </xf>
    <xf numFmtId="0" fontId="51" fillId="3" borderId="4" xfId="46" applyFont="1" applyFill="1" applyBorder="1" applyAlignment="1">
      <alignment horizontal="justify" vertical="center" wrapText="1"/>
    </xf>
    <xf numFmtId="9" fontId="25" fillId="0" borderId="4" xfId="46" applyNumberFormat="1" applyFont="1" applyBorder="1" applyAlignment="1">
      <alignment horizontal="center" vertical="center" wrapText="1"/>
    </xf>
    <xf numFmtId="181" fontId="25" fillId="0" borderId="4" xfId="48" applyNumberFormat="1" applyFont="1" applyBorder="1" applyAlignment="1">
      <alignment vertical="center" wrapText="1"/>
    </xf>
    <xf numFmtId="3" fontId="25" fillId="0" borderId="4" xfId="46" applyNumberFormat="1" applyFont="1" applyBorder="1" applyAlignment="1">
      <alignment horizontal="center" vertical="center" wrapText="1"/>
    </xf>
    <xf numFmtId="10" fontId="25" fillId="0" borderId="4" xfId="46" applyNumberFormat="1" applyFont="1" applyBorder="1" applyAlignment="1">
      <alignment horizontal="center" vertical="center" wrapText="1"/>
    </xf>
    <xf numFmtId="181" fontId="41" fillId="0" borderId="0" xfId="36" applyNumberFormat="1" applyFont="1"/>
    <xf numFmtId="0" fontId="51" fillId="3" borderId="4" xfId="46" applyFont="1" applyFill="1" applyBorder="1" applyAlignment="1">
      <alignment horizontal="left" vertical="center" wrapText="1"/>
    </xf>
    <xf numFmtId="180" fontId="51" fillId="3" borderId="4" xfId="48" applyNumberFormat="1" applyFont="1" applyFill="1" applyBorder="1" applyAlignment="1">
      <alignment vertical="center" wrapText="1"/>
    </xf>
    <xf numFmtId="190" fontId="32" fillId="0" borderId="0" xfId="13" applyNumberFormat="1" applyFont="1" applyAlignment="1">
      <alignment horizontal="center" vertical="center" wrapText="1"/>
    </xf>
    <xf numFmtId="0" fontId="10" fillId="0" borderId="0" xfId="13" applyAlignment="1">
      <alignment vertical="center" wrapText="1"/>
    </xf>
    <xf numFmtId="10" fontId="10" fillId="0" borderId="0" xfId="45" applyNumberFormat="1" applyFont="1" applyFill="1" applyBorder="1" applyAlignment="1">
      <alignment vertical="center" wrapText="1"/>
    </xf>
    <xf numFmtId="0" fontId="10" fillId="0" borderId="0" xfId="13" applyAlignment="1">
      <alignment horizontal="justify" vertical="center" wrapText="1"/>
    </xf>
    <xf numFmtId="1" fontId="10" fillId="0" borderId="0" xfId="13" applyNumberFormat="1" applyAlignment="1">
      <alignment vertical="center" wrapText="1"/>
    </xf>
    <xf numFmtId="0" fontId="33" fillId="5" borderId="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8" xfId="0" applyFont="1" applyFill="1" applyBorder="1" applyAlignment="1">
      <alignment horizontal="center" vertical="center" wrapText="1"/>
    </xf>
    <xf numFmtId="0" fontId="21" fillId="0" borderId="40" xfId="21" applyFill="1" applyBorder="1" applyAlignment="1">
      <alignment horizontal="center" vertical="center"/>
    </xf>
    <xf numFmtId="0" fontId="21" fillId="0" borderId="3" xfId="21" applyBorder="1" applyAlignment="1">
      <alignment horizontal="center" vertical="center"/>
    </xf>
    <xf numFmtId="182" fontId="21" fillId="0" borderId="90" xfId="21" applyNumberFormat="1" applyFill="1" applyBorder="1" applyAlignment="1">
      <alignment horizontal="center" vertical="center" wrapText="1"/>
    </xf>
    <xf numFmtId="0" fontId="34" fillId="0" borderId="91" xfId="0" applyFont="1" applyBorder="1" applyAlignment="1">
      <alignment horizontal="left" vertical="top" wrapText="1"/>
    </xf>
    <xf numFmtId="0" fontId="34" fillId="0" borderId="91" xfId="0" applyFont="1" applyBorder="1" applyAlignment="1">
      <alignment horizontal="center" vertical="top" wrapText="1"/>
    </xf>
    <xf numFmtId="165" fontId="12" fillId="0" borderId="92" xfId="8" applyNumberFormat="1" applyFont="1" applyFill="1" applyBorder="1" applyAlignment="1">
      <alignment horizontal="right" vertical="center" wrapText="1"/>
    </xf>
    <xf numFmtId="0" fontId="12" fillId="0" borderId="1" xfId="5" applyFont="1" applyBorder="1" applyAlignment="1">
      <alignment horizontal="justify" vertical="center" wrapText="1"/>
    </xf>
    <xf numFmtId="0" fontId="12" fillId="0" borderId="1" xfId="5" applyFont="1" applyBorder="1" applyAlignment="1">
      <alignment horizontal="center" vertical="center"/>
    </xf>
    <xf numFmtId="4" fontId="12" fillId="0" borderId="1" xfId="7" applyNumberFormat="1" applyFont="1" applyFill="1" applyBorder="1" applyAlignment="1">
      <alignment horizontal="center" vertical="center" wrapText="1"/>
    </xf>
    <xf numFmtId="165" fontId="12" fillId="0" borderId="2" xfId="8" applyNumberFormat="1" applyFont="1" applyFill="1" applyBorder="1" applyAlignment="1">
      <alignment horizontal="right" vertical="center" wrapText="1"/>
    </xf>
    <xf numFmtId="0" fontId="11" fillId="7" borderId="15" xfId="5" applyFont="1" applyFill="1" applyBorder="1" applyAlignment="1">
      <alignment horizontal="center" vertical="center"/>
    </xf>
    <xf numFmtId="0" fontId="11" fillId="7" borderId="93" xfId="5" applyFont="1" applyFill="1" applyBorder="1" applyAlignment="1">
      <alignment horizontal="justify" vertical="center" wrapText="1"/>
    </xf>
    <xf numFmtId="0" fontId="12" fillId="7" borderId="93" xfId="5" applyFont="1" applyFill="1" applyBorder="1" applyAlignment="1">
      <alignment horizontal="center" vertical="center"/>
    </xf>
    <xf numFmtId="4" fontId="12" fillId="7" borderId="93" xfId="7" applyNumberFormat="1" applyFont="1" applyFill="1" applyBorder="1" applyAlignment="1">
      <alignment horizontal="center" vertical="center" wrapText="1"/>
    </xf>
    <xf numFmtId="169" fontId="12" fillId="7" borderId="93" xfId="8" applyNumberFormat="1" applyFont="1" applyFill="1" applyBorder="1" applyAlignment="1">
      <alignment horizontal="center" vertical="center" wrapText="1"/>
    </xf>
    <xf numFmtId="169" fontId="12" fillId="7" borderId="94" xfId="8" applyNumberFormat="1" applyFont="1" applyFill="1" applyBorder="1" applyAlignment="1">
      <alignment horizontal="right" vertical="center" wrapText="1"/>
    </xf>
    <xf numFmtId="0" fontId="21" fillId="0" borderId="35" xfId="21" applyFill="1" applyBorder="1" applyAlignment="1">
      <alignment horizontal="center" vertical="center"/>
    </xf>
    <xf numFmtId="0" fontId="12" fillId="0" borderId="1" xfId="4" applyFont="1" applyBorder="1" applyAlignment="1">
      <alignment horizontal="justify" vertical="center" wrapText="1"/>
    </xf>
    <xf numFmtId="0" fontId="12" fillId="0" borderId="95" xfId="4" applyFont="1" applyBorder="1" applyAlignment="1">
      <alignment horizontal="center" vertical="center" wrapText="1"/>
    </xf>
    <xf numFmtId="4" fontId="12" fillId="0" borderId="95" xfId="7" applyNumberFormat="1" applyFont="1" applyFill="1" applyBorder="1" applyAlignment="1">
      <alignment horizontal="center" vertical="center" wrapText="1"/>
    </xf>
    <xf numFmtId="165" fontId="12" fillId="0" borderId="96" xfId="8" applyNumberFormat="1" applyFont="1" applyFill="1" applyBorder="1" applyAlignment="1">
      <alignment horizontal="right" vertical="center" wrapText="1"/>
    </xf>
    <xf numFmtId="0" fontId="12" fillId="0" borderId="1" xfId="4" applyFont="1" applyBorder="1" applyAlignment="1">
      <alignment horizontal="center" vertical="center"/>
    </xf>
    <xf numFmtId="0" fontId="21" fillId="0" borderId="89" xfId="21" applyBorder="1" applyAlignment="1">
      <alignment horizontal="center" vertical="center"/>
    </xf>
    <xf numFmtId="0" fontId="21" fillId="0" borderId="35" xfId="21" applyBorder="1" applyAlignment="1">
      <alignment horizontal="center" vertical="center"/>
    </xf>
    <xf numFmtId="0" fontId="35" fillId="0" borderId="1" xfId="0" applyFont="1" applyBorder="1" applyAlignment="1">
      <alignment vertical="top" wrapText="1"/>
    </xf>
    <xf numFmtId="0" fontId="34" fillId="0" borderId="97" xfId="0" applyFont="1" applyBorder="1" applyAlignment="1">
      <alignment horizontal="center" vertical="center"/>
    </xf>
    <xf numFmtId="0" fontId="35" fillId="0" borderId="36" xfId="0" applyFont="1" applyBorder="1" applyAlignment="1">
      <alignment horizontal="left" vertical="top" wrapText="1"/>
    </xf>
    <xf numFmtId="0" fontId="11" fillId="7" borderId="98" xfId="5" applyFont="1" applyFill="1" applyBorder="1" applyAlignment="1">
      <alignment horizontal="center" vertical="center"/>
    </xf>
    <xf numFmtId="0" fontId="11" fillId="7" borderId="99" xfId="5" applyFont="1" applyFill="1" applyBorder="1" applyAlignment="1">
      <alignment horizontal="justify" vertical="center" wrapText="1"/>
    </xf>
    <xf numFmtId="0" fontId="12" fillId="7" borderId="99" xfId="5" applyFont="1" applyFill="1" applyBorder="1" applyAlignment="1">
      <alignment horizontal="center" vertical="center"/>
    </xf>
    <xf numFmtId="4" fontId="12" fillId="7" borderId="99" xfId="7" applyNumberFormat="1" applyFont="1" applyFill="1" applyBorder="1" applyAlignment="1">
      <alignment horizontal="center" vertical="center" wrapText="1"/>
    </xf>
    <xf numFmtId="169" fontId="12" fillId="7" borderId="99" xfId="8" applyNumberFormat="1" applyFont="1" applyFill="1" applyBorder="1" applyAlignment="1">
      <alignment horizontal="center" vertical="center" wrapText="1"/>
    </xf>
    <xf numFmtId="169" fontId="12" fillId="7" borderId="100" xfId="8" applyNumberFormat="1" applyFont="1" applyFill="1" applyBorder="1" applyAlignment="1">
      <alignment horizontal="right" vertical="center" wrapText="1"/>
    </xf>
    <xf numFmtId="0" fontId="21" fillId="3" borderId="3" xfId="21" applyFill="1" applyBorder="1" applyAlignment="1">
      <alignment horizontal="center" vertical="center"/>
    </xf>
    <xf numFmtId="0" fontId="53" fillId="0" borderId="36" xfId="4" applyFont="1" applyBorder="1" applyAlignment="1">
      <alignment horizontal="justify" vertical="center" wrapText="1"/>
    </xf>
    <xf numFmtId="44" fontId="28" fillId="0" borderId="0" xfId="1" applyFont="1"/>
    <xf numFmtId="44" fontId="28" fillId="0" borderId="0" xfId="27" applyNumberFormat="1" applyFont="1"/>
    <xf numFmtId="0" fontId="34" fillId="0" borderId="101" xfId="0" applyFont="1" applyBorder="1" applyAlignment="1">
      <alignment horizontal="left" vertical="top" wrapText="1"/>
    </xf>
    <xf numFmtId="0" fontId="34" fillId="0" borderId="101" xfId="0" applyFont="1" applyBorder="1" applyAlignment="1">
      <alignment horizontal="center" vertical="top" wrapText="1"/>
    </xf>
    <xf numFmtId="4" fontId="12" fillId="0" borderId="101" xfId="7" applyNumberFormat="1" applyFont="1" applyFill="1" applyBorder="1" applyAlignment="1">
      <alignment horizontal="center" vertical="center" wrapText="1"/>
    </xf>
    <xf numFmtId="165" fontId="12" fillId="0" borderId="102" xfId="8" applyNumberFormat="1" applyFont="1" applyFill="1" applyBorder="1" applyAlignment="1">
      <alignment horizontal="right" vertical="center" wrapText="1"/>
    </xf>
    <xf numFmtId="4" fontId="12" fillId="0" borderId="91" xfId="7" applyNumberFormat="1" applyFont="1" applyFill="1" applyBorder="1" applyAlignment="1">
      <alignment horizontal="center" vertical="center" wrapText="1"/>
    </xf>
    <xf numFmtId="165" fontId="12" fillId="0" borderId="103" xfId="8" applyNumberFormat="1" applyFont="1" applyFill="1" applyBorder="1" applyAlignment="1">
      <alignment horizontal="right" vertical="center" wrapText="1"/>
    </xf>
    <xf numFmtId="0" fontId="16" fillId="2" borderId="19" xfId="14" applyFont="1" applyFill="1" applyBorder="1" applyAlignment="1">
      <alignment horizontal="center" vertical="center" wrapText="1"/>
    </xf>
    <xf numFmtId="165" fontId="12" fillId="12" borderId="5" xfId="8" applyNumberFormat="1" applyFont="1" applyFill="1" applyBorder="1" applyAlignment="1">
      <alignment horizontal="right" vertical="center" wrapText="1"/>
    </xf>
    <xf numFmtId="165" fontId="12" fillId="12" borderId="92" xfId="8" applyNumberFormat="1" applyFont="1" applyFill="1" applyBorder="1" applyAlignment="1">
      <alignment horizontal="right" vertical="center" wrapText="1"/>
    </xf>
    <xf numFmtId="169" fontId="12" fillId="2" borderId="1" xfId="8" applyNumberFormat="1" applyFont="1" applyFill="1" applyBorder="1" applyAlignment="1">
      <alignment horizontal="center" vertical="center" wrapText="1"/>
    </xf>
    <xf numFmtId="169" fontId="12" fillId="2" borderId="4" xfId="8" applyNumberFormat="1" applyFont="1" applyFill="1" applyBorder="1" applyAlignment="1">
      <alignment horizontal="center" vertical="center" wrapText="1"/>
    </xf>
    <xf numFmtId="169" fontId="12" fillId="2" borderId="4" xfId="1" applyNumberFormat="1" applyFont="1" applyFill="1" applyBorder="1" applyAlignment="1">
      <alignment horizontal="center" vertical="center"/>
    </xf>
    <xf numFmtId="174" fontId="16" fillId="0" borderId="19" xfId="14" applyNumberFormat="1" applyFont="1" applyBorder="1" applyAlignment="1">
      <alignment horizontal="center" vertical="center" wrapText="1"/>
    </xf>
    <xf numFmtId="169" fontId="12" fillId="2" borderId="36" xfId="8" applyNumberFormat="1" applyFont="1" applyFill="1" applyBorder="1" applyAlignment="1">
      <alignment horizontal="center" vertical="center" wrapText="1"/>
    </xf>
    <xf numFmtId="4" fontId="12" fillId="2" borderId="1" xfId="7" applyNumberFormat="1" applyFont="1" applyFill="1" applyBorder="1" applyAlignment="1">
      <alignment horizontal="center" vertical="center" wrapText="1"/>
    </xf>
    <xf numFmtId="4" fontId="12" fillId="2" borderId="4" xfId="7" applyNumberFormat="1" applyFont="1" applyFill="1" applyBorder="1" applyAlignment="1">
      <alignment horizontal="center" vertical="center" wrapText="1"/>
    </xf>
    <xf numFmtId="4" fontId="12" fillId="2" borderId="36" xfId="7" applyNumberFormat="1" applyFont="1" applyFill="1" applyBorder="1" applyAlignment="1">
      <alignment horizontal="center" vertical="center" wrapText="1"/>
    </xf>
    <xf numFmtId="169" fontId="12" fillId="2" borderId="95" xfId="8" applyNumberFormat="1" applyFont="1" applyFill="1" applyBorder="1" applyAlignment="1">
      <alignment horizontal="center" vertical="center" wrapText="1"/>
    </xf>
    <xf numFmtId="0" fontId="21" fillId="2" borderId="89" xfId="21" quotePrefix="1" applyFill="1" applyBorder="1" applyAlignment="1">
      <alignment horizontal="center" vertical="center"/>
    </xf>
    <xf numFmtId="0" fontId="21" fillId="2" borderId="3" xfId="21" quotePrefix="1" applyFill="1" applyBorder="1" applyAlignment="1">
      <alignment horizontal="center" vertical="center"/>
    </xf>
    <xf numFmtId="0" fontId="23" fillId="2" borderId="3" xfId="2" applyFont="1" applyFill="1" applyBorder="1" applyAlignment="1">
      <alignment horizontal="center" vertical="center"/>
    </xf>
    <xf numFmtId="0" fontId="21" fillId="2" borderId="35" xfId="21" quotePrefix="1" applyFill="1" applyBorder="1" applyAlignment="1">
      <alignment horizontal="center" vertical="center"/>
    </xf>
    <xf numFmtId="0" fontId="21" fillId="2" borderId="89" xfId="21" applyFill="1" applyBorder="1" applyAlignment="1">
      <alignment horizontal="center" vertical="center"/>
    </xf>
    <xf numFmtId="0" fontId="21" fillId="2" borderId="3" xfId="21" applyFill="1" applyBorder="1" applyAlignment="1">
      <alignment horizontal="center" vertical="center"/>
    </xf>
    <xf numFmtId="0" fontId="12" fillId="2" borderId="95" xfId="4" applyFont="1" applyFill="1" applyBorder="1" applyAlignment="1">
      <alignment horizontal="justify" vertical="center" wrapText="1"/>
    </xf>
    <xf numFmtId="0" fontId="21" fillId="2" borderId="35" xfId="21" applyFill="1" applyBorder="1" applyAlignment="1">
      <alignment horizontal="center" vertical="center"/>
    </xf>
    <xf numFmtId="182" fontId="21" fillId="0" borderId="104" xfId="21" applyNumberFormat="1" applyFill="1" applyBorder="1" applyAlignment="1">
      <alignment horizontal="center" vertical="center" wrapText="1"/>
    </xf>
    <xf numFmtId="169" fontId="12" fillId="2" borderId="7" xfId="8" applyNumberFormat="1" applyFont="1" applyFill="1" applyBorder="1" applyAlignment="1">
      <alignment horizontal="center" vertical="center" wrapText="1"/>
    </xf>
    <xf numFmtId="169" fontId="12" fillId="2" borderId="10" xfId="8" applyNumberFormat="1" applyFont="1" applyFill="1" applyBorder="1" applyAlignment="1">
      <alignment horizontal="center" vertical="center" wrapText="1"/>
    </xf>
    <xf numFmtId="0" fontId="16" fillId="0" borderId="17" xfId="14" applyFont="1" applyBorder="1" applyAlignment="1">
      <alignment vertical="center" wrapText="1"/>
    </xf>
    <xf numFmtId="0" fontId="16" fillId="0" borderId="18" xfId="14" applyFont="1" applyBorder="1" applyAlignment="1">
      <alignment vertical="center" wrapText="1"/>
    </xf>
    <xf numFmtId="0" fontId="15" fillId="0" borderId="14" xfId="34" applyNumberFormat="1" applyFont="1" applyFill="1" applyBorder="1"/>
    <xf numFmtId="0" fontId="29" fillId="3" borderId="12" xfId="28" applyFont="1" applyFill="1" applyBorder="1" applyAlignment="1">
      <alignment horizontal="right" vertical="center"/>
    </xf>
    <xf numFmtId="0" fontId="29" fillId="3" borderId="14" xfId="28" applyFont="1" applyFill="1" applyBorder="1" applyAlignment="1">
      <alignment horizontal="right" vertical="center"/>
    </xf>
    <xf numFmtId="0" fontId="26" fillId="0" borderId="37" xfId="27" applyFont="1" applyBorder="1" applyAlignment="1">
      <alignment horizontal="center" vertical="center" wrapText="1"/>
    </xf>
    <xf numFmtId="0" fontId="26" fillId="0" borderId="38" xfId="27" applyFont="1" applyBorder="1" applyAlignment="1">
      <alignment horizontal="center" vertical="center" wrapText="1"/>
    </xf>
    <xf numFmtId="0" fontId="26" fillId="0" borderId="40" xfId="27" applyFont="1" applyBorder="1" applyAlignment="1">
      <alignment horizontal="center" vertical="center" wrapText="1"/>
    </xf>
    <xf numFmtId="0" fontId="26" fillId="0" borderId="41" xfId="27" applyFont="1" applyBorder="1" applyAlignment="1">
      <alignment horizontal="center" vertical="center" wrapText="1"/>
    </xf>
    <xf numFmtId="0" fontId="26" fillId="0" borderId="43" xfId="27" applyFont="1" applyBorder="1" applyAlignment="1">
      <alignment horizontal="center" vertical="center" wrapText="1"/>
    </xf>
    <xf numFmtId="0" fontId="26" fillId="0" borderId="44" xfId="27" applyFont="1" applyBorder="1" applyAlignment="1">
      <alignment horizontal="center" vertical="center" wrapText="1"/>
    </xf>
    <xf numFmtId="0" fontId="27" fillId="0" borderId="39" xfId="28" applyFont="1" applyBorder="1" applyAlignment="1">
      <alignment horizontal="center" vertical="center"/>
    </xf>
    <xf numFmtId="0" fontId="27" fillId="0" borderId="42" xfId="28" applyFont="1" applyBorder="1" applyAlignment="1">
      <alignment horizontal="center" vertical="center"/>
    </xf>
    <xf numFmtId="0" fontId="27" fillId="0" borderId="45" xfId="28" applyFont="1" applyBorder="1" applyAlignment="1">
      <alignment horizontal="center" vertical="center"/>
    </xf>
    <xf numFmtId="0" fontId="29" fillId="2" borderId="37" xfId="28" applyFont="1" applyFill="1" applyBorder="1" applyAlignment="1">
      <alignment horizontal="center" vertical="center" wrapText="1"/>
    </xf>
    <xf numFmtId="0" fontId="29" fillId="2" borderId="46" xfId="28" applyFont="1" applyFill="1" applyBorder="1" applyAlignment="1">
      <alignment horizontal="center" vertical="center" wrapText="1"/>
    </xf>
    <xf numFmtId="0" fontId="29" fillId="2" borderId="38" xfId="28" applyFont="1" applyFill="1" applyBorder="1" applyAlignment="1">
      <alignment horizontal="center" vertical="center" wrapText="1"/>
    </xf>
    <xf numFmtId="0" fontId="29" fillId="2" borderId="43" xfId="28" applyFont="1" applyFill="1" applyBorder="1" applyAlignment="1">
      <alignment horizontal="center" vertical="center" wrapText="1"/>
    </xf>
    <xf numFmtId="0" fontId="29" fillId="2" borderId="47" xfId="28" applyFont="1" applyFill="1" applyBorder="1" applyAlignment="1">
      <alignment horizontal="center" vertical="center" wrapText="1"/>
    </xf>
    <xf numFmtId="0" fontId="29" fillId="2" borderId="44" xfId="28" applyFont="1" applyFill="1" applyBorder="1" applyAlignment="1">
      <alignment horizontal="center" vertical="center" wrapText="1"/>
    </xf>
    <xf numFmtId="0" fontId="29" fillId="4" borderId="48" xfId="28" applyFont="1" applyFill="1" applyBorder="1" applyAlignment="1">
      <alignment horizontal="center" vertical="center" wrapText="1"/>
    </xf>
    <xf numFmtId="0" fontId="29" fillId="4" borderId="14" xfId="28" applyFont="1" applyFill="1" applyBorder="1" applyAlignment="1">
      <alignment horizontal="center" vertical="center" wrapText="1"/>
    </xf>
    <xf numFmtId="0" fontId="27" fillId="2" borderId="52" xfId="28" applyFont="1" applyFill="1" applyBorder="1" applyAlignment="1">
      <alignment horizontal="right" vertical="center"/>
    </xf>
    <xf numFmtId="0" fontId="27" fillId="2" borderId="53" xfId="28" applyFont="1" applyFill="1" applyBorder="1" applyAlignment="1">
      <alignment horizontal="right" vertical="center"/>
    </xf>
    <xf numFmtId="4" fontId="11" fillId="0" borderId="8" xfId="4" applyNumberFormat="1" applyFont="1" applyBorder="1" applyAlignment="1">
      <alignment horizontal="center" vertical="center" wrapText="1"/>
    </xf>
    <xf numFmtId="4" fontId="11" fillId="0" borderId="11" xfId="4" applyNumberFormat="1" applyFont="1" applyBorder="1" applyAlignment="1">
      <alignment horizontal="center" vertical="center" wrapText="1"/>
    </xf>
    <xf numFmtId="0" fontId="26" fillId="5" borderId="37" xfId="0" applyFont="1" applyFill="1" applyBorder="1" applyAlignment="1">
      <alignment vertical="center" wrapText="1"/>
    </xf>
    <xf numFmtId="0" fontId="26" fillId="5" borderId="38" xfId="0" applyFont="1" applyFill="1" applyBorder="1" applyAlignment="1">
      <alignment vertical="center" wrapText="1"/>
    </xf>
    <xf numFmtId="0" fontId="30" fillId="0" borderId="37" xfId="0" applyFont="1" applyBorder="1" applyAlignment="1">
      <alignment horizontal="left" vertical="center"/>
    </xf>
    <xf numFmtId="0" fontId="30" fillId="0" borderId="46" xfId="0" applyFont="1" applyBorder="1" applyAlignment="1">
      <alignment horizontal="left" vertical="center"/>
    </xf>
    <xf numFmtId="0" fontId="30" fillId="0" borderId="38" xfId="0" applyFont="1" applyBorder="1" applyAlignment="1">
      <alignment horizontal="left" vertical="center"/>
    </xf>
    <xf numFmtId="0" fontId="30" fillId="0" borderId="40" xfId="0" applyFont="1" applyBorder="1" applyAlignment="1">
      <alignment horizontal="left" vertical="center"/>
    </xf>
    <xf numFmtId="0" fontId="30" fillId="0" borderId="0" xfId="0" applyFont="1" applyAlignment="1">
      <alignment horizontal="left" vertical="center"/>
    </xf>
    <xf numFmtId="0" fontId="30" fillId="0" borderId="41" xfId="0" applyFont="1" applyBorder="1" applyAlignment="1">
      <alignment horizontal="left" vertical="center"/>
    </xf>
    <xf numFmtId="0" fontId="30" fillId="0" borderId="43" xfId="0" applyFont="1" applyBorder="1" applyAlignment="1">
      <alignment horizontal="left" vertical="center"/>
    </xf>
    <xf numFmtId="0" fontId="30" fillId="0" borderId="47" xfId="0" applyFont="1" applyBorder="1" applyAlignment="1">
      <alignment horizontal="left" vertical="center"/>
    </xf>
    <xf numFmtId="0" fontId="30" fillId="0" borderId="44" xfId="0" applyFont="1" applyBorder="1" applyAlignment="1">
      <alignment horizontal="left" vertical="center"/>
    </xf>
    <xf numFmtId="0" fontId="26" fillId="0" borderId="40" xfId="0" applyFont="1" applyBorder="1" applyAlignment="1">
      <alignment vertical="center" wrapText="1"/>
    </xf>
    <xf numFmtId="0" fontId="26" fillId="0" borderId="41" xfId="0" applyFont="1" applyBorder="1" applyAlignment="1">
      <alignment vertical="center" wrapText="1"/>
    </xf>
    <xf numFmtId="0" fontId="26" fillId="0" borderId="40" xfId="0" applyFont="1" applyBorder="1" applyAlignment="1">
      <alignment vertical="center"/>
    </xf>
    <xf numFmtId="0" fontId="26" fillId="0" borderId="41" xfId="0" applyFont="1" applyBorder="1" applyAlignment="1">
      <alignment vertical="center"/>
    </xf>
    <xf numFmtId="0" fontId="9" fillId="6" borderId="43" xfId="2" applyFont="1" applyFill="1" applyBorder="1" applyAlignment="1">
      <alignment horizontal="center" vertical="center"/>
    </xf>
    <xf numFmtId="0" fontId="9" fillId="6" borderId="47" xfId="2" applyFont="1" applyFill="1" applyBorder="1" applyAlignment="1">
      <alignment horizontal="center" vertical="center"/>
    </xf>
    <xf numFmtId="0" fontId="9" fillId="6" borderId="44" xfId="2" applyFont="1" applyFill="1" applyBorder="1" applyAlignment="1">
      <alignment horizontal="center" vertical="center"/>
    </xf>
    <xf numFmtId="179" fontId="31" fillId="0" borderId="0" xfId="0" applyNumberFormat="1" applyFont="1" applyAlignment="1">
      <alignment horizontal="center" vertical="center"/>
    </xf>
    <xf numFmtId="0" fontId="11" fillId="0" borderId="6"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4" fontId="11" fillId="0" borderId="7" xfId="4" applyNumberFormat="1" applyFont="1" applyBorder="1" applyAlignment="1">
      <alignment horizontal="center" vertical="center" wrapText="1"/>
    </xf>
    <xf numFmtId="4" fontId="11" fillId="0" borderId="10" xfId="4" applyNumberFormat="1" applyFont="1" applyBorder="1" applyAlignment="1">
      <alignment horizontal="center" vertical="center" wrapText="1"/>
    </xf>
    <xf numFmtId="0" fontId="36" fillId="5" borderId="12"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37" fillId="0" borderId="37"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38"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0" xfId="0" applyFont="1" applyAlignment="1">
      <alignment horizontal="center" vertical="center" wrapText="1"/>
    </xf>
    <xf numFmtId="0" fontId="37" fillId="0" borderId="41"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4" xfId="0" applyFont="1" applyBorder="1" applyAlignment="1">
      <alignment horizontal="center"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15" fillId="0" borderId="16" xfId="14" applyFont="1" applyBorder="1" applyAlignment="1">
      <alignment horizontal="center" vertical="center" wrapText="1"/>
    </xf>
    <xf numFmtId="0" fontId="15" fillId="0" borderId="18" xfId="14" applyFont="1" applyBorder="1" applyAlignment="1">
      <alignment horizontal="center" vertical="center" wrapText="1"/>
    </xf>
    <xf numFmtId="0" fontId="14" fillId="0" borderId="16" xfId="14" applyFont="1" applyBorder="1" applyAlignment="1">
      <alignment horizontal="center" vertical="center" wrapText="1"/>
    </xf>
    <xf numFmtId="0" fontId="14" fillId="0" borderId="17" xfId="14" applyFont="1" applyBorder="1" applyAlignment="1">
      <alignment horizontal="center" vertical="center" wrapText="1"/>
    </xf>
    <xf numFmtId="0" fontId="14" fillId="0" borderId="18" xfId="14" applyFont="1" applyBorder="1" applyAlignment="1">
      <alignment horizontal="center" vertical="center" wrapText="1"/>
    </xf>
    <xf numFmtId="0" fontId="16" fillId="0" borderId="16" xfId="14" applyFont="1" applyBorder="1" applyAlignment="1">
      <alignment horizontal="center" vertical="center" wrapText="1"/>
    </xf>
    <xf numFmtId="0" fontId="16" fillId="0" borderId="17" xfId="14" applyFont="1" applyBorder="1" applyAlignment="1">
      <alignment horizontal="center" vertical="center" wrapText="1"/>
    </xf>
    <xf numFmtId="0" fontId="16" fillId="0" borderId="18" xfId="14" applyFont="1" applyBorder="1" applyAlignment="1">
      <alignment horizontal="center" vertical="center" wrapText="1"/>
    </xf>
    <xf numFmtId="0" fontId="16" fillId="0" borderId="16" xfId="14" applyFont="1" applyBorder="1" applyAlignment="1">
      <alignment horizontal="justify" vertical="center" wrapText="1"/>
    </xf>
    <xf numFmtId="0" fontId="16" fillId="0" borderId="17" xfId="14" applyFont="1" applyBorder="1" applyAlignment="1">
      <alignment horizontal="justify" vertical="center" wrapText="1"/>
    </xf>
    <xf numFmtId="0" fontId="16" fillId="0" borderId="18" xfId="14" applyFont="1" applyBorder="1" applyAlignment="1">
      <alignment horizontal="justify" vertical="center" wrapText="1"/>
    </xf>
    <xf numFmtId="0" fontId="15" fillId="0" borderId="16" xfId="14" applyFont="1" applyBorder="1" applyAlignment="1">
      <alignment horizontal="left" vertical="center" wrapText="1"/>
    </xf>
    <xf numFmtId="0" fontId="15" fillId="0" borderId="17" xfId="14" applyFont="1" applyBorder="1" applyAlignment="1">
      <alignment horizontal="left" vertical="center" wrapText="1"/>
    </xf>
    <xf numFmtId="0" fontId="15" fillId="0" borderId="18" xfId="14" applyFont="1" applyBorder="1" applyAlignment="1">
      <alignment horizontal="left" vertical="center" wrapText="1"/>
    </xf>
    <xf numFmtId="0" fontId="22" fillId="0" borderId="31" xfId="0" applyFont="1" applyBorder="1" applyAlignment="1">
      <alignment horizontal="left" vertical="center" wrapText="1"/>
    </xf>
    <xf numFmtId="0" fontId="22" fillId="0" borderId="32" xfId="0" applyFont="1" applyBorder="1" applyAlignment="1">
      <alignment horizontal="left" vertical="center" wrapText="1"/>
    </xf>
    <xf numFmtId="0" fontId="10" fillId="0" borderId="20" xfId="14" applyBorder="1" applyAlignment="1">
      <alignment horizontal="center" vertical="center" wrapText="1"/>
    </xf>
    <xf numFmtId="0" fontId="10" fillId="0" borderId="21" xfId="14" applyBorder="1" applyAlignment="1">
      <alignment horizontal="center" vertical="center" wrapText="1"/>
    </xf>
    <xf numFmtId="0" fontId="10" fillId="0" borderId="22" xfId="14" applyBorder="1" applyAlignment="1">
      <alignment horizontal="center" vertical="center" wrapText="1"/>
    </xf>
    <xf numFmtId="0" fontId="15" fillId="0" borderId="26" xfId="14" applyFont="1" applyBorder="1" applyAlignment="1">
      <alignment horizontal="left" vertical="center" wrapText="1"/>
    </xf>
    <xf numFmtId="0" fontId="15" fillId="0" borderId="27" xfId="14" applyFont="1" applyBorder="1" applyAlignment="1">
      <alignment horizontal="left" vertical="center" wrapText="1"/>
    </xf>
    <xf numFmtId="0" fontId="15" fillId="0" borderId="28" xfId="14" applyFont="1" applyBorder="1" applyAlignment="1">
      <alignment horizontal="left" vertical="center" wrapText="1"/>
    </xf>
    <xf numFmtId="0" fontId="10" fillId="0" borderId="24" xfId="14" applyBorder="1" applyAlignment="1">
      <alignment horizontal="left" vertical="center" wrapText="1"/>
    </xf>
    <xf numFmtId="0" fontId="10" fillId="0" borderId="0" xfId="14" applyAlignment="1">
      <alignment horizontal="left" vertical="center" wrapText="1"/>
    </xf>
    <xf numFmtId="0" fontId="10" fillId="0" borderId="25" xfId="14" applyBorder="1" applyAlignment="1">
      <alignment horizontal="left" vertical="center" wrapText="1"/>
    </xf>
    <xf numFmtId="0" fontId="16" fillId="0" borderId="16" xfId="14" applyFont="1" applyBorder="1" applyAlignment="1">
      <alignment horizontal="left" vertical="center" wrapText="1"/>
    </xf>
    <xf numFmtId="0" fontId="10" fillId="0" borderId="18" xfId="14" applyBorder="1" applyAlignment="1">
      <alignment horizontal="left" vertical="center" wrapText="1"/>
    </xf>
    <xf numFmtId="0" fontId="21" fillId="0" borderId="31" xfId="21" applyBorder="1" applyAlignment="1">
      <alignment horizontal="left" vertical="center" wrapText="1"/>
    </xf>
    <xf numFmtId="0" fontId="21" fillId="0" borderId="32" xfId="21" applyBorder="1" applyAlignment="1">
      <alignment horizontal="left" vertical="center" wrapText="1"/>
    </xf>
    <xf numFmtId="0" fontId="20" fillId="0" borderId="33" xfId="0" applyFont="1" applyBorder="1" applyAlignment="1">
      <alignment horizontal="left" vertical="top" wrapText="1"/>
    </xf>
    <xf numFmtId="0" fontId="20" fillId="0" borderId="34" xfId="0" applyFont="1" applyBorder="1" applyAlignment="1">
      <alignment horizontal="left" vertical="top" wrapText="1"/>
    </xf>
    <xf numFmtId="49" fontId="16" fillId="0" borderId="61" xfId="33" applyNumberFormat="1" applyFont="1" applyBorder="1" applyAlignment="1">
      <alignment horizontal="left"/>
    </xf>
    <xf numFmtId="0" fontId="38" fillId="5" borderId="12" xfId="36" applyFont="1" applyFill="1" applyBorder="1" applyAlignment="1">
      <alignment horizontal="center" vertical="center" wrapText="1"/>
    </xf>
    <xf numFmtId="0" fontId="38" fillId="5" borderId="13" xfId="36" applyFont="1" applyFill="1" applyBorder="1" applyAlignment="1">
      <alignment horizontal="center" vertical="center" wrapText="1"/>
    </xf>
    <xf numFmtId="0" fontId="38" fillId="5" borderId="14" xfId="36" applyFont="1" applyFill="1" applyBorder="1" applyAlignment="1">
      <alignment horizontal="center" vertical="center" wrapText="1"/>
    </xf>
    <xf numFmtId="0" fontId="37" fillId="0" borderId="37" xfId="36" applyFont="1" applyBorder="1" applyAlignment="1">
      <alignment horizontal="center" vertical="center" wrapText="1"/>
    </xf>
    <xf numFmtId="0" fontId="37" fillId="0" borderId="46" xfId="36" applyFont="1" applyBorder="1" applyAlignment="1">
      <alignment horizontal="center" vertical="center" wrapText="1"/>
    </xf>
    <xf numFmtId="0" fontId="37" fillId="0" borderId="38" xfId="36" applyFont="1" applyBorder="1" applyAlignment="1">
      <alignment horizontal="center" vertical="center" wrapText="1"/>
    </xf>
    <xf numFmtId="0" fontId="37" fillId="0" borderId="40" xfId="36" applyFont="1" applyBorder="1" applyAlignment="1">
      <alignment horizontal="center" vertical="center" wrapText="1"/>
    </xf>
    <xf numFmtId="0" fontId="37" fillId="0" borderId="0" xfId="36" applyFont="1" applyAlignment="1">
      <alignment horizontal="center" vertical="center" wrapText="1"/>
    </xf>
    <xf numFmtId="0" fontId="37" fillId="0" borderId="41" xfId="36" applyFont="1" applyBorder="1" applyAlignment="1">
      <alignment horizontal="center" vertical="center" wrapText="1"/>
    </xf>
    <xf numFmtId="0" fontId="37" fillId="0" borderId="43" xfId="36" applyFont="1" applyBorder="1" applyAlignment="1">
      <alignment horizontal="center" vertical="center" wrapText="1"/>
    </xf>
    <xf numFmtId="0" fontId="37" fillId="0" borderId="47" xfId="36" applyFont="1" applyBorder="1" applyAlignment="1">
      <alignment horizontal="center" vertical="center" wrapText="1"/>
    </xf>
    <xf numFmtId="0" fontId="37" fillId="0" borderId="44" xfId="36" applyFont="1" applyBorder="1" applyAlignment="1">
      <alignment horizontal="center" vertical="center" wrapText="1"/>
    </xf>
    <xf numFmtId="0" fontId="38" fillId="0" borderId="12" xfId="36" applyFont="1" applyBorder="1" applyAlignment="1">
      <alignment vertical="center" wrapText="1"/>
    </xf>
    <xf numFmtId="0" fontId="38" fillId="0" borderId="13" xfId="36" applyFont="1" applyBorder="1" applyAlignment="1">
      <alignment vertical="center" wrapText="1"/>
    </xf>
    <xf numFmtId="0" fontId="38" fillId="0" borderId="14" xfId="36" applyFont="1" applyBorder="1" applyAlignment="1">
      <alignment vertical="center" wrapText="1"/>
    </xf>
    <xf numFmtId="49" fontId="32" fillId="0" borderId="37" xfId="33" applyNumberFormat="1" applyFont="1" applyBorder="1" applyAlignment="1">
      <alignment horizontal="left" vertical="center" wrapText="1"/>
    </xf>
    <xf numFmtId="0" fontId="32" fillId="0" borderId="46" xfId="33" applyNumberFormat="1" applyFont="1" applyBorder="1" applyAlignment="1">
      <alignment horizontal="left" vertical="center" wrapText="1"/>
    </xf>
    <xf numFmtId="0" fontId="32" fillId="0" borderId="57" xfId="33" applyNumberFormat="1" applyFont="1" applyBorder="1" applyAlignment="1">
      <alignment horizontal="left" vertical="center" wrapText="1"/>
    </xf>
    <xf numFmtId="49" fontId="32" fillId="0" borderId="40" xfId="33" applyNumberFormat="1" applyFont="1" applyBorder="1" applyAlignment="1">
      <alignment horizontal="left" vertical="center" wrapText="1"/>
    </xf>
    <xf numFmtId="0" fontId="32" fillId="0" borderId="0" xfId="33" applyNumberFormat="1" applyFont="1" applyAlignment="1">
      <alignment horizontal="left" vertical="center" wrapText="1"/>
    </xf>
    <xf numFmtId="0" fontId="32" fillId="0" borderId="60" xfId="33" applyNumberFormat="1" applyFont="1" applyBorder="1" applyAlignment="1">
      <alignment horizontal="left" vertical="center" wrapText="1"/>
    </xf>
    <xf numFmtId="0" fontId="32" fillId="0" borderId="43" xfId="33" applyNumberFormat="1" applyFont="1" applyBorder="1" applyAlignment="1">
      <alignment horizontal="left" vertical="center" wrapText="1"/>
    </xf>
    <xf numFmtId="0" fontId="32" fillId="0" borderId="47" xfId="33" applyNumberFormat="1" applyFont="1" applyBorder="1" applyAlignment="1">
      <alignment horizontal="left" vertical="center" wrapText="1"/>
    </xf>
    <xf numFmtId="0" fontId="32" fillId="0" borderId="63" xfId="33" applyNumberFormat="1" applyFont="1" applyBorder="1" applyAlignment="1">
      <alignment horizontal="left" vertical="center" wrapText="1"/>
    </xf>
    <xf numFmtId="3" fontId="32" fillId="0" borderId="58" xfId="33" applyNumberFormat="1" applyFont="1" applyBorder="1" applyAlignment="1">
      <alignment horizontal="right" vertical="center"/>
    </xf>
    <xf numFmtId="3" fontId="32" fillId="0" borderId="61" xfId="33" applyNumberFormat="1" applyFont="1" applyBorder="1" applyAlignment="1">
      <alignment horizontal="right" vertical="center"/>
    </xf>
    <xf numFmtId="3" fontId="32" fillId="0" borderId="64" xfId="33" applyNumberFormat="1" applyFont="1" applyBorder="1" applyAlignment="1">
      <alignment horizontal="right" vertical="center"/>
    </xf>
    <xf numFmtId="49" fontId="15" fillId="3" borderId="67" xfId="33" applyNumberFormat="1" applyFont="1" applyFill="1" applyBorder="1" applyAlignment="1">
      <alignment horizontal="center" vertical="center" wrapText="1"/>
    </xf>
    <xf numFmtId="49" fontId="15" fillId="0" borderId="70" xfId="33" applyNumberFormat="1" applyFont="1" applyBorder="1" applyAlignment="1">
      <alignment horizontal="left"/>
    </xf>
    <xf numFmtId="49" fontId="16" fillId="0" borderId="73" xfId="33" applyNumberFormat="1" applyFont="1" applyBorder="1" applyAlignment="1">
      <alignment horizontal="left"/>
    </xf>
    <xf numFmtId="49" fontId="16" fillId="0" borderId="74" xfId="33" applyNumberFormat="1" applyFont="1" applyBorder="1" applyAlignment="1">
      <alignment horizontal="left"/>
    </xf>
    <xf numFmtId="49" fontId="15" fillId="0" borderId="61" xfId="33" applyNumberFormat="1" applyFont="1" applyBorder="1" applyAlignment="1">
      <alignment horizontal="left"/>
    </xf>
    <xf numFmtId="49" fontId="15" fillId="0" borderId="73" xfId="33" applyNumberFormat="1" applyFont="1" applyBorder="1" applyAlignment="1">
      <alignment horizontal="left"/>
    </xf>
    <xf numFmtId="49" fontId="15" fillId="0" borderId="74" xfId="33" applyNumberFormat="1" applyFont="1" applyBorder="1" applyAlignment="1">
      <alignment horizontal="left"/>
    </xf>
    <xf numFmtId="49" fontId="15" fillId="0" borderId="3" xfId="42" applyNumberFormat="1" applyFont="1" applyBorder="1"/>
    <xf numFmtId="49" fontId="15" fillId="0" borderId="4" xfId="42" applyNumberFormat="1" applyFont="1" applyBorder="1"/>
    <xf numFmtId="49" fontId="15" fillId="0" borderId="9" xfId="42" applyNumberFormat="1" applyFont="1" applyBorder="1"/>
    <xf numFmtId="49" fontId="15" fillId="0" borderId="10" xfId="42" applyNumberFormat="1" applyFont="1" applyBorder="1"/>
    <xf numFmtId="49" fontId="16" fillId="0" borderId="79" xfId="33" applyNumberFormat="1" applyFont="1" applyBorder="1" applyAlignment="1">
      <alignment horizontal="left"/>
    </xf>
    <xf numFmtId="49" fontId="15" fillId="0" borderId="6" xfId="42" applyNumberFormat="1" applyFont="1" applyBorder="1"/>
    <xf numFmtId="49" fontId="15" fillId="0" borderId="7" xfId="42" applyNumberFormat="1" applyFont="1" applyBorder="1"/>
    <xf numFmtId="0" fontId="1" fillId="0" borderId="0" xfId="36" applyAlignment="1">
      <alignment horizontal="center" vertical="center"/>
    </xf>
    <xf numFmtId="0" fontId="1" fillId="0" borderId="80" xfId="36" applyBorder="1" applyAlignment="1">
      <alignment horizontal="center" vertical="center"/>
    </xf>
    <xf numFmtId="0" fontId="44" fillId="10" borderId="81" xfId="44" applyFill="1" applyBorder="1" applyAlignment="1">
      <alignment horizontal="left" vertical="center" wrapText="1"/>
    </xf>
    <xf numFmtId="0" fontId="44" fillId="10" borderId="80" xfId="44" applyFill="1" applyBorder="1" applyAlignment="1">
      <alignment horizontal="left" vertical="center" wrapText="1"/>
    </xf>
    <xf numFmtId="0" fontId="32" fillId="3" borderId="4" xfId="13" applyFont="1" applyFill="1" applyBorder="1" applyAlignment="1">
      <alignment horizontal="left" vertical="center" wrapText="1"/>
    </xf>
    <xf numFmtId="0" fontId="11" fillId="0" borderId="0" xfId="28" applyFont="1" applyAlignment="1">
      <alignment horizontal="center" wrapText="1"/>
    </xf>
    <xf numFmtId="0" fontId="11" fillId="0" borderId="0" xfId="28" applyFont="1" applyAlignment="1">
      <alignment horizontal="center"/>
    </xf>
    <xf numFmtId="0" fontId="32" fillId="3" borderId="4" xfId="13" applyFont="1" applyFill="1" applyBorder="1" applyAlignment="1">
      <alignment horizontal="center" vertical="center" wrapText="1"/>
    </xf>
    <xf numFmtId="10" fontId="32" fillId="3" borderId="4" xfId="45" applyNumberFormat="1" applyFont="1" applyFill="1" applyBorder="1" applyAlignment="1">
      <alignment horizontal="center" vertical="center" wrapText="1"/>
    </xf>
    <xf numFmtId="3" fontId="32" fillId="3" borderId="4" xfId="13" applyNumberFormat="1" applyFont="1" applyFill="1" applyBorder="1" applyAlignment="1">
      <alignment horizontal="center" vertical="center" wrapText="1"/>
    </xf>
    <xf numFmtId="0" fontId="24" fillId="0" borderId="0" xfId="36" applyFont="1" applyAlignment="1">
      <alignment horizontal="center"/>
    </xf>
  </cellXfs>
  <cellStyles count="49">
    <cellStyle name="Hipervínculo" xfId="21" builtinId="8"/>
    <cellStyle name="Millares" xfId="25" builtinId="3"/>
    <cellStyle name="Millares 2" xfId="7" xr:uid="{E3C16F0A-CDF0-410F-8065-656620BD4C20}"/>
    <cellStyle name="Millares 2 2 2 3" xfId="41" xr:uid="{8487F89D-87E7-4EDB-A307-B257784F354F}"/>
    <cellStyle name="Millares 3 2 3" xfId="37" xr:uid="{A354FB2B-21D8-4208-BE4D-420E54350238}"/>
    <cellStyle name="Moneda" xfId="1" builtinId="4"/>
    <cellStyle name="Moneda [0] 2 3" xfId="29" xr:uid="{AD6CB3B9-CBE4-435C-B83A-ED1E15BB1F2D}"/>
    <cellStyle name="Moneda 2" xfId="8" xr:uid="{77CFCE2F-1CBD-493C-89C7-81537E74EB58}"/>
    <cellStyle name="Moneda 2 2" xfId="15" xr:uid="{9B0767AA-68EA-4545-B041-78F3751EBE51}"/>
    <cellStyle name="Moneda 2 2 2" xfId="17" xr:uid="{09D8784A-CD75-43A6-A1C5-827CC065F6CC}"/>
    <cellStyle name="Moneda 2 2 2 2 2" xfId="12" xr:uid="{EA0F35F9-8326-4E81-A427-EEC6C57D86C2}"/>
    <cellStyle name="Moneda 2 2 3" xfId="30" xr:uid="{B3AF1115-7B9D-40CB-B00F-17A05F4E5058}"/>
    <cellStyle name="Moneda 2 2 35" xfId="47" xr:uid="{27392279-E746-47AB-926B-317762E77437}"/>
    <cellStyle name="Moneda 2 2 4" xfId="43" xr:uid="{0E8BBF69-10EC-47A0-957D-D325A394AF93}"/>
    <cellStyle name="Moneda 2 3" xfId="22" xr:uid="{80E0B2B2-EAD8-451A-8BBE-4D40A6166833}"/>
    <cellStyle name="Moneda 3" xfId="16" xr:uid="{6DC42647-6BD5-4203-9E1B-3A60725DBB2E}"/>
    <cellStyle name="Moneda 4" xfId="24" xr:uid="{02B6D9E1-B619-4BC2-822A-05254BE6868B}"/>
    <cellStyle name="Moneda 7" xfId="48" xr:uid="{E9873C76-6CED-41F6-A9FA-F95794FC182B}"/>
    <cellStyle name="Moneda 7 3 2" xfId="35" xr:uid="{68EAF9DD-3330-4988-A542-CDAB464BDADA}"/>
    <cellStyle name="Normal" xfId="0" builtinId="0"/>
    <cellStyle name="Normal 11" xfId="27" xr:uid="{581406A0-688A-4904-8895-37772B605BED}"/>
    <cellStyle name="Normal 2" xfId="4" xr:uid="{CBF956AF-414A-4A66-98A6-B5A0833DCF48}"/>
    <cellStyle name="Normal 2 10 2 2" xfId="9" xr:uid="{50C24619-9ABC-41CE-99E4-8C475BEA56B9}"/>
    <cellStyle name="Normal 2 10 3" xfId="5" xr:uid="{A5DAA426-481D-4A27-9DC2-9F65A00C993C}"/>
    <cellStyle name="Normal 2 2" xfId="13" xr:uid="{23A6030F-D6D9-4753-A849-34A8C8351B35}"/>
    <cellStyle name="Normal 2 2 2 2 2" xfId="14" xr:uid="{CCF7007A-F768-4490-B3F5-A7C4C7790595}"/>
    <cellStyle name="Normal 2 3" xfId="44" xr:uid="{2B484D69-25F1-461E-A37E-39EEDCBEED11}"/>
    <cellStyle name="Normal 2 4 3 6" xfId="33" xr:uid="{B36192E6-02EE-474C-A43D-4F4818DF28BF}"/>
    <cellStyle name="Normal 2 4 8" xfId="42" xr:uid="{CB24656A-C900-4425-82ED-8C6B5AEE7CA0}"/>
    <cellStyle name="Normal 3" xfId="2" xr:uid="{9D928C4E-57F9-451D-8951-68B06F52DC88}"/>
    <cellStyle name="Normal 3 11" xfId="3" xr:uid="{6A9504A2-9861-4981-9B31-00E880A5FF7A}"/>
    <cellStyle name="Normal 3 2" xfId="10" xr:uid="{0A1551ED-8354-406C-83EB-49475896CC3C}"/>
    <cellStyle name="Normal 3 2 2" xfId="11" xr:uid="{986EDAC2-05C4-42D5-A847-FBBD129DC587}"/>
    <cellStyle name="Normal 3 6" xfId="32" xr:uid="{2BEAC786-CB91-42D4-949D-6FAAF5F07A92}"/>
    <cellStyle name="Normal 4" xfId="26" xr:uid="{27E0DAB9-BDC3-4CEC-9A76-CC89B0C1793C}"/>
    <cellStyle name="Normal 4 2" xfId="28" xr:uid="{8EAF5F3B-CADD-4AF5-B67E-3287EC9BF832}"/>
    <cellStyle name="Normal 4 2 7" xfId="46" xr:uid="{61E27E8B-5808-4138-A6D0-DD36B54EFFCD}"/>
    <cellStyle name="Normal 5" xfId="36" xr:uid="{2549B72A-0C5B-4A83-9C5F-ABFEA90DE6C6}"/>
    <cellStyle name="Normal 5 2 2 2" xfId="39" xr:uid="{003E7E9F-58E4-4A3B-B408-035995356FD6}"/>
    <cellStyle name="Normal 6 2" xfId="6" xr:uid="{95E338C4-1DF6-4959-93D1-E9CAAF5A8772}"/>
    <cellStyle name="Normal 6 2 2" xfId="19" xr:uid="{B7044F7A-1DB2-4C1B-A6F9-3452CBD9D6EC}"/>
    <cellStyle name="Normal 9" xfId="20" xr:uid="{51B833DD-F275-4120-A5D4-1590D2CB04D9}"/>
    <cellStyle name="Normal_CALCULO DEL AIU" xfId="40" xr:uid="{BDE9668D-1C02-40C1-9D33-623A7DBDD615}"/>
    <cellStyle name="Porcentaje" xfId="31" builtinId="5"/>
    <cellStyle name="Porcentaje 2" xfId="18" xr:uid="{C458DE37-808A-4EF6-A82E-6AF301675BC9}"/>
    <cellStyle name="Porcentaje 2 2" xfId="23" xr:uid="{2BD00B52-3092-412D-8492-D301F07A3DE8}"/>
    <cellStyle name="Porcentaje 2 2 2" xfId="34" xr:uid="{2FA69AC4-E14A-4607-B5F7-DE9EB478F46E}"/>
    <cellStyle name="Porcentaje 3" xfId="38" xr:uid="{CFE25574-755A-47B2-B279-7FB958F42903}"/>
    <cellStyle name="Porcentual 2 2" xfId="45" xr:uid="{9054FF74-4700-425A-9D7A-7315E8D6E2C9}"/>
  </cellStyles>
  <dxfs count="5">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50" Type="http://schemas.openxmlformats.org/officeDocument/2006/relationships/externalLink" Target="externalLinks/externalLink13.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164306</xdr:colOff>
      <xdr:row>0</xdr:row>
      <xdr:rowOff>83343</xdr:rowOff>
    </xdr:from>
    <xdr:ext cx="2200309" cy="738187"/>
    <xdr:pic>
      <xdr:nvPicPr>
        <xdr:cNvPr id="2" name="Imagen 1">
          <a:extLst>
            <a:ext uri="{FF2B5EF4-FFF2-40B4-BE49-F238E27FC236}">
              <a16:creationId xmlns:a16="http://schemas.microsoft.com/office/drawing/2014/main" id="{280352FA-E095-4E02-852E-EB54D176C34D}"/>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4736306" y="83343"/>
          <a:ext cx="2200309" cy="73818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546970</xdr:colOff>
      <xdr:row>1</xdr:row>
      <xdr:rowOff>98577</xdr:rowOff>
    </xdr:from>
    <xdr:to>
      <xdr:col>5</xdr:col>
      <xdr:colOff>685350</xdr:colOff>
      <xdr:row>3</xdr:row>
      <xdr:rowOff>180008</xdr:rowOff>
    </xdr:to>
    <xdr:pic>
      <xdr:nvPicPr>
        <xdr:cNvPr id="2" name="Imagen 1">
          <a:extLst>
            <a:ext uri="{FF2B5EF4-FFF2-40B4-BE49-F238E27FC236}">
              <a16:creationId xmlns:a16="http://schemas.microsoft.com/office/drawing/2014/main" id="{8A0F8C39-F7D3-40AB-B225-E5C73F203EB1}"/>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8349850" y="334797"/>
          <a:ext cx="3178760" cy="1130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706966</xdr:colOff>
      <xdr:row>0</xdr:row>
      <xdr:rowOff>89959</xdr:rowOff>
    </xdr:from>
    <xdr:to>
      <xdr:col>5</xdr:col>
      <xdr:colOff>373595</xdr:colOff>
      <xdr:row>2</xdr:row>
      <xdr:rowOff>262889</xdr:rowOff>
    </xdr:to>
    <xdr:pic>
      <xdr:nvPicPr>
        <xdr:cNvPr id="2" name="Imagen 1">
          <a:extLst>
            <a:ext uri="{FF2B5EF4-FFF2-40B4-BE49-F238E27FC236}">
              <a16:creationId xmlns:a16="http://schemas.microsoft.com/office/drawing/2014/main" id="{D243F8F6-3636-44B4-99C7-EE4F72C471D4}"/>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126566" y="89959"/>
          <a:ext cx="2867029" cy="10873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706966</xdr:colOff>
      <xdr:row>0</xdr:row>
      <xdr:rowOff>89959</xdr:rowOff>
    </xdr:from>
    <xdr:to>
      <xdr:col>5</xdr:col>
      <xdr:colOff>373595</xdr:colOff>
      <xdr:row>2</xdr:row>
      <xdr:rowOff>292100</xdr:rowOff>
    </xdr:to>
    <xdr:pic>
      <xdr:nvPicPr>
        <xdr:cNvPr id="2" name="Imagen 1">
          <a:extLst>
            <a:ext uri="{FF2B5EF4-FFF2-40B4-BE49-F238E27FC236}">
              <a16:creationId xmlns:a16="http://schemas.microsoft.com/office/drawing/2014/main" id="{88F40A78-7D93-4522-9F7B-1E71C3D714D9}"/>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126566" y="89959"/>
          <a:ext cx="2867029" cy="11165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706966</xdr:colOff>
      <xdr:row>0</xdr:row>
      <xdr:rowOff>89959</xdr:rowOff>
    </xdr:from>
    <xdr:to>
      <xdr:col>5</xdr:col>
      <xdr:colOff>373595</xdr:colOff>
      <xdr:row>2</xdr:row>
      <xdr:rowOff>345281</xdr:rowOff>
    </xdr:to>
    <xdr:pic>
      <xdr:nvPicPr>
        <xdr:cNvPr id="2" name="Imagen 1">
          <a:extLst>
            <a:ext uri="{FF2B5EF4-FFF2-40B4-BE49-F238E27FC236}">
              <a16:creationId xmlns:a16="http://schemas.microsoft.com/office/drawing/2014/main" id="{ACFC98B7-35C4-4159-99D2-48A9418FF207}"/>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112279" y="89959"/>
          <a:ext cx="2869410" cy="11721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706966</xdr:colOff>
      <xdr:row>0</xdr:row>
      <xdr:rowOff>89959</xdr:rowOff>
    </xdr:from>
    <xdr:to>
      <xdr:col>5</xdr:col>
      <xdr:colOff>373595</xdr:colOff>
      <xdr:row>2</xdr:row>
      <xdr:rowOff>345281</xdr:rowOff>
    </xdr:to>
    <xdr:pic>
      <xdr:nvPicPr>
        <xdr:cNvPr id="2" name="Imagen 1">
          <a:extLst>
            <a:ext uri="{FF2B5EF4-FFF2-40B4-BE49-F238E27FC236}">
              <a16:creationId xmlns:a16="http://schemas.microsoft.com/office/drawing/2014/main" id="{9199A5D7-5028-4A2F-918C-AFF2F2DE94B3}"/>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112279" y="89959"/>
          <a:ext cx="2869410" cy="11721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706966</xdr:colOff>
      <xdr:row>0</xdr:row>
      <xdr:rowOff>89959</xdr:rowOff>
    </xdr:from>
    <xdr:to>
      <xdr:col>5</xdr:col>
      <xdr:colOff>373595</xdr:colOff>
      <xdr:row>2</xdr:row>
      <xdr:rowOff>330200</xdr:rowOff>
    </xdr:to>
    <xdr:pic>
      <xdr:nvPicPr>
        <xdr:cNvPr id="2" name="Imagen 1">
          <a:extLst>
            <a:ext uri="{FF2B5EF4-FFF2-40B4-BE49-F238E27FC236}">
              <a16:creationId xmlns:a16="http://schemas.microsoft.com/office/drawing/2014/main" id="{5AC8BFC7-56EA-452D-BEC3-F6773ABDA439}"/>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126566" y="89959"/>
          <a:ext cx="2867029" cy="1154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706966</xdr:colOff>
      <xdr:row>0</xdr:row>
      <xdr:rowOff>89959</xdr:rowOff>
    </xdr:from>
    <xdr:to>
      <xdr:col>5</xdr:col>
      <xdr:colOff>373595</xdr:colOff>
      <xdr:row>2</xdr:row>
      <xdr:rowOff>309563</xdr:rowOff>
    </xdr:to>
    <xdr:pic>
      <xdr:nvPicPr>
        <xdr:cNvPr id="2" name="Imagen 1">
          <a:extLst>
            <a:ext uri="{FF2B5EF4-FFF2-40B4-BE49-F238E27FC236}">
              <a16:creationId xmlns:a16="http://schemas.microsoft.com/office/drawing/2014/main" id="{B412A4D9-06AA-4EF7-9168-CB2D0B200ADA}"/>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112279" y="89959"/>
          <a:ext cx="2869410" cy="11363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706966</xdr:colOff>
      <xdr:row>0</xdr:row>
      <xdr:rowOff>89961</xdr:rowOff>
    </xdr:from>
    <xdr:to>
      <xdr:col>5</xdr:col>
      <xdr:colOff>373595</xdr:colOff>
      <xdr:row>2</xdr:row>
      <xdr:rowOff>355601</xdr:rowOff>
    </xdr:to>
    <xdr:pic>
      <xdr:nvPicPr>
        <xdr:cNvPr id="2" name="Imagen 1">
          <a:extLst>
            <a:ext uri="{FF2B5EF4-FFF2-40B4-BE49-F238E27FC236}">
              <a16:creationId xmlns:a16="http://schemas.microsoft.com/office/drawing/2014/main" id="{C4D1639E-4338-4D01-823C-0EB07645296A}"/>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126566" y="89961"/>
          <a:ext cx="2867029" cy="11800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706966</xdr:colOff>
      <xdr:row>0</xdr:row>
      <xdr:rowOff>89962</xdr:rowOff>
    </xdr:from>
    <xdr:to>
      <xdr:col>5</xdr:col>
      <xdr:colOff>373595</xdr:colOff>
      <xdr:row>2</xdr:row>
      <xdr:rowOff>372535</xdr:rowOff>
    </xdr:to>
    <xdr:pic>
      <xdr:nvPicPr>
        <xdr:cNvPr id="2" name="Imagen 1">
          <a:extLst>
            <a:ext uri="{FF2B5EF4-FFF2-40B4-BE49-F238E27FC236}">
              <a16:creationId xmlns:a16="http://schemas.microsoft.com/office/drawing/2014/main" id="{4F7162C3-86D0-4C4E-A299-1D279B84ACDF}"/>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2"/>
          <a:ext cx="3027895" cy="118850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706966</xdr:colOff>
      <xdr:row>0</xdr:row>
      <xdr:rowOff>89962</xdr:rowOff>
    </xdr:from>
    <xdr:to>
      <xdr:col>5</xdr:col>
      <xdr:colOff>373595</xdr:colOff>
      <xdr:row>2</xdr:row>
      <xdr:rowOff>330200</xdr:rowOff>
    </xdr:to>
    <xdr:pic>
      <xdr:nvPicPr>
        <xdr:cNvPr id="3" name="Imagen 2">
          <a:extLst>
            <a:ext uri="{FF2B5EF4-FFF2-40B4-BE49-F238E27FC236}">
              <a16:creationId xmlns:a16="http://schemas.microsoft.com/office/drawing/2014/main" id="{F47EBFBB-B23F-4934-A2D2-5A3386A6C6AC}"/>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2"/>
          <a:ext cx="3027895" cy="114617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706966</xdr:colOff>
      <xdr:row>0</xdr:row>
      <xdr:rowOff>89962</xdr:rowOff>
    </xdr:from>
    <xdr:to>
      <xdr:col>5</xdr:col>
      <xdr:colOff>373595</xdr:colOff>
      <xdr:row>2</xdr:row>
      <xdr:rowOff>279400</xdr:rowOff>
    </xdr:to>
    <xdr:pic>
      <xdr:nvPicPr>
        <xdr:cNvPr id="2" name="Imagen 1">
          <a:extLst>
            <a:ext uri="{FF2B5EF4-FFF2-40B4-BE49-F238E27FC236}">
              <a16:creationId xmlns:a16="http://schemas.microsoft.com/office/drawing/2014/main" id="{F1578BCE-6974-4071-A329-D6524891285B}"/>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2"/>
          <a:ext cx="3027895" cy="109537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706966</xdr:colOff>
      <xdr:row>0</xdr:row>
      <xdr:rowOff>89962</xdr:rowOff>
    </xdr:from>
    <xdr:to>
      <xdr:col>5</xdr:col>
      <xdr:colOff>373595</xdr:colOff>
      <xdr:row>2</xdr:row>
      <xdr:rowOff>397934</xdr:rowOff>
    </xdr:to>
    <xdr:pic>
      <xdr:nvPicPr>
        <xdr:cNvPr id="2" name="Imagen 1">
          <a:extLst>
            <a:ext uri="{FF2B5EF4-FFF2-40B4-BE49-F238E27FC236}">
              <a16:creationId xmlns:a16="http://schemas.microsoft.com/office/drawing/2014/main" id="{D033EB4B-6FFF-4E61-93FF-663290AF3AB1}"/>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2"/>
          <a:ext cx="3027895" cy="12139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706966</xdr:colOff>
      <xdr:row>0</xdr:row>
      <xdr:rowOff>89962</xdr:rowOff>
    </xdr:from>
    <xdr:to>
      <xdr:col>5</xdr:col>
      <xdr:colOff>373595</xdr:colOff>
      <xdr:row>2</xdr:row>
      <xdr:rowOff>372534</xdr:rowOff>
    </xdr:to>
    <xdr:pic>
      <xdr:nvPicPr>
        <xdr:cNvPr id="2" name="Imagen 1">
          <a:extLst>
            <a:ext uri="{FF2B5EF4-FFF2-40B4-BE49-F238E27FC236}">
              <a16:creationId xmlns:a16="http://schemas.microsoft.com/office/drawing/2014/main" id="{091B8D9B-D97E-4FBF-8187-A000553174CB}"/>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2"/>
          <a:ext cx="3027895" cy="118850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706966</xdr:colOff>
      <xdr:row>0</xdr:row>
      <xdr:rowOff>89963</xdr:rowOff>
    </xdr:from>
    <xdr:to>
      <xdr:col>5</xdr:col>
      <xdr:colOff>373595</xdr:colOff>
      <xdr:row>2</xdr:row>
      <xdr:rowOff>381001</xdr:rowOff>
    </xdr:to>
    <xdr:pic>
      <xdr:nvPicPr>
        <xdr:cNvPr id="2" name="Imagen 1">
          <a:extLst>
            <a:ext uri="{FF2B5EF4-FFF2-40B4-BE49-F238E27FC236}">
              <a16:creationId xmlns:a16="http://schemas.microsoft.com/office/drawing/2014/main" id="{8B2B3924-FBFD-45B3-BDBC-E2589CE73C96}"/>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1260" y="89963"/>
          <a:ext cx="3020923" cy="12024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706966</xdr:colOff>
      <xdr:row>0</xdr:row>
      <xdr:rowOff>89963</xdr:rowOff>
    </xdr:from>
    <xdr:to>
      <xdr:col>5</xdr:col>
      <xdr:colOff>373595</xdr:colOff>
      <xdr:row>2</xdr:row>
      <xdr:rowOff>336176</xdr:rowOff>
    </xdr:to>
    <xdr:pic>
      <xdr:nvPicPr>
        <xdr:cNvPr id="2" name="Imagen 1">
          <a:extLst>
            <a:ext uri="{FF2B5EF4-FFF2-40B4-BE49-F238E27FC236}">
              <a16:creationId xmlns:a16="http://schemas.microsoft.com/office/drawing/2014/main" id="{0CA2A971-E197-4A60-9A83-257606712665}"/>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1260" y="89963"/>
          <a:ext cx="3020923" cy="11576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706966</xdr:colOff>
      <xdr:row>0</xdr:row>
      <xdr:rowOff>89963</xdr:rowOff>
    </xdr:from>
    <xdr:to>
      <xdr:col>5</xdr:col>
      <xdr:colOff>373595</xdr:colOff>
      <xdr:row>2</xdr:row>
      <xdr:rowOff>254000</xdr:rowOff>
    </xdr:to>
    <xdr:pic>
      <xdr:nvPicPr>
        <xdr:cNvPr id="2" name="Imagen 1">
          <a:extLst>
            <a:ext uri="{FF2B5EF4-FFF2-40B4-BE49-F238E27FC236}">
              <a16:creationId xmlns:a16="http://schemas.microsoft.com/office/drawing/2014/main" id="{C761866F-1A4E-42C6-B259-69F56119B6DC}"/>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3"/>
          <a:ext cx="3027895" cy="106997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706966</xdr:colOff>
      <xdr:row>0</xdr:row>
      <xdr:rowOff>89963</xdr:rowOff>
    </xdr:from>
    <xdr:to>
      <xdr:col>5</xdr:col>
      <xdr:colOff>373595</xdr:colOff>
      <xdr:row>2</xdr:row>
      <xdr:rowOff>414867</xdr:rowOff>
    </xdr:to>
    <xdr:pic>
      <xdr:nvPicPr>
        <xdr:cNvPr id="2" name="Imagen 1">
          <a:extLst>
            <a:ext uri="{FF2B5EF4-FFF2-40B4-BE49-F238E27FC236}">
              <a16:creationId xmlns:a16="http://schemas.microsoft.com/office/drawing/2014/main" id="{F4A399D3-D04B-4E9D-8269-5CAC6FCE4B9C}"/>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3"/>
          <a:ext cx="3027895" cy="123083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706966</xdr:colOff>
      <xdr:row>0</xdr:row>
      <xdr:rowOff>89964</xdr:rowOff>
    </xdr:from>
    <xdr:to>
      <xdr:col>5</xdr:col>
      <xdr:colOff>373595</xdr:colOff>
      <xdr:row>2</xdr:row>
      <xdr:rowOff>355601</xdr:rowOff>
    </xdr:to>
    <xdr:pic>
      <xdr:nvPicPr>
        <xdr:cNvPr id="2" name="Imagen 1">
          <a:extLst>
            <a:ext uri="{FF2B5EF4-FFF2-40B4-BE49-F238E27FC236}">
              <a16:creationId xmlns:a16="http://schemas.microsoft.com/office/drawing/2014/main" id="{0A0B630A-E012-467E-BC2E-24753BC71F8A}"/>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4"/>
          <a:ext cx="3027895" cy="117157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706966</xdr:colOff>
      <xdr:row>0</xdr:row>
      <xdr:rowOff>89964</xdr:rowOff>
    </xdr:from>
    <xdr:to>
      <xdr:col>5</xdr:col>
      <xdr:colOff>373595</xdr:colOff>
      <xdr:row>2</xdr:row>
      <xdr:rowOff>254000</xdr:rowOff>
    </xdr:to>
    <xdr:pic>
      <xdr:nvPicPr>
        <xdr:cNvPr id="2" name="Imagen 1">
          <a:extLst>
            <a:ext uri="{FF2B5EF4-FFF2-40B4-BE49-F238E27FC236}">
              <a16:creationId xmlns:a16="http://schemas.microsoft.com/office/drawing/2014/main" id="{4D2292FD-A275-41BD-9532-BD1D4F34B9C1}"/>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4"/>
          <a:ext cx="3027895" cy="106996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706966</xdr:colOff>
      <xdr:row>0</xdr:row>
      <xdr:rowOff>89964</xdr:rowOff>
    </xdr:from>
    <xdr:to>
      <xdr:col>5</xdr:col>
      <xdr:colOff>373595</xdr:colOff>
      <xdr:row>2</xdr:row>
      <xdr:rowOff>321734</xdr:rowOff>
    </xdr:to>
    <xdr:pic>
      <xdr:nvPicPr>
        <xdr:cNvPr id="2" name="Imagen 1">
          <a:extLst>
            <a:ext uri="{FF2B5EF4-FFF2-40B4-BE49-F238E27FC236}">
              <a16:creationId xmlns:a16="http://schemas.microsoft.com/office/drawing/2014/main" id="{4E87BDCB-BAEE-44A4-9624-58291F071DE3}"/>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38233" y="89964"/>
          <a:ext cx="3027895" cy="113770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729378</xdr:colOff>
      <xdr:row>0</xdr:row>
      <xdr:rowOff>82494</xdr:rowOff>
    </xdr:from>
    <xdr:to>
      <xdr:col>5</xdr:col>
      <xdr:colOff>396007</xdr:colOff>
      <xdr:row>2</xdr:row>
      <xdr:rowOff>298824</xdr:rowOff>
    </xdr:to>
    <xdr:pic>
      <xdr:nvPicPr>
        <xdr:cNvPr id="2" name="Imagen 1">
          <a:extLst>
            <a:ext uri="{FF2B5EF4-FFF2-40B4-BE49-F238E27FC236}">
              <a16:creationId xmlns:a16="http://schemas.microsoft.com/office/drawing/2014/main" id="{184E7610-DECC-45DF-9CF9-E50A15C23691}"/>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53672" y="82494"/>
          <a:ext cx="3020923" cy="11277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751790</xdr:colOff>
      <xdr:row>0</xdr:row>
      <xdr:rowOff>82495</xdr:rowOff>
    </xdr:from>
    <xdr:to>
      <xdr:col>5</xdr:col>
      <xdr:colOff>418419</xdr:colOff>
      <xdr:row>2</xdr:row>
      <xdr:rowOff>410883</xdr:rowOff>
    </xdr:to>
    <xdr:pic>
      <xdr:nvPicPr>
        <xdr:cNvPr id="2" name="Imagen 1">
          <a:extLst>
            <a:ext uri="{FF2B5EF4-FFF2-40B4-BE49-F238E27FC236}">
              <a16:creationId xmlns:a16="http://schemas.microsoft.com/office/drawing/2014/main" id="{1F349CA2-0DC3-44B3-81B5-AC61667C3228}"/>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76084" y="82495"/>
          <a:ext cx="3020923" cy="12398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768723</xdr:colOff>
      <xdr:row>0</xdr:row>
      <xdr:rowOff>57095</xdr:rowOff>
    </xdr:from>
    <xdr:to>
      <xdr:col>5</xdr:col>
      <xdr:colOff>435352</xdr:colOff>
      <xdr:row>2</xdr:row>
      <xdr:rowOff>389467</xdr:rowOff>
    </xdr:to>
    <xdr:pic>
      <xdr:nvPicPr>
        <xdr:cNvPr id="2" name="Imagen 1">
          <a:extLst>
            <a:ext uri="{FF2B5EF4-FFF2-40B4-BE49-F238E27FC236}">
              <a16:creationId xmlns:a16="http://schemas.microsoft.com/office/drawing/2014/main" id="{1A583295-CAED-4EA7-AC29-07410E9C9E48}"/>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99990" y="57095"/>
          <a:ext cx="3027895" cy="123830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3</xdr:col>
      <xdr:colOff>768723</xdr:colOff>
      <xdr:row>0</xdr:row>
      <xdr:rowOff>57095</xdr:rowOff>
    </xdr:from>
    <xdr:to>
      <xdr:col>5</xdr:col>
      <xdr:colOff>435352</xdr:colOff>
      <xdr:row>2</xdr:row>
      <xdr:rowOff>389467</xdr:rowOff>
    </xdr:to>
    <xdr:pic>
      <xdr:nvPicPr>
        <xdr:cNvPr id="2" name="Imagen 1">
          <a:extLst>
            <a:ext uri="{FF2B5EF4-FFF2-40B4-BE49-F238E27FC236}">
              <a16:creationId xmlns:a16="http://schemas.microsoft.com/office/drawing/2014/main" id="{32E77864-0F9E-4F1E-AACA-6AA467D67555}"/>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399990" y="57095"/>
          <a:ext cx="3027895" cy="123830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802589</xdr:colOff>
      <xdr:row>0</xdr:row>
      <xdr:rowOff>31696</xdr:rowOff>
    </xdr:from>
    <xdr:to>
      <xdr:col>5</xdr:col>
      <xdr:colOff>469218</xdr:colOff>
      <xdr:row>2</xdr:row>
      <xdr:rowOff>296335</xdr:rowOff>
    </xdr:to>
    <xdr:pic>
      <xdr:nvPicPr>
        <xdr:cNvPr id="3" name="Imagen 2">
          <a:extLst>
            <a:ext uri="{FF2B5EF4-FFF2-40B4-BE49-F238E27FC236}">
              <a16:creationId xmlns:a16="http://schemas.microsoft.com/office/drawing/2014/main" id="{955D2D3A-E558-42B3-8FA4-983FB468A934}"/>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433856" y="31696"/>
          <a:ext cx="3027895" cy="117057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802589</xdr:colOff>
      <xdr:row>0</xdr:row>
      <xdr:rowOff>31696</xdr:rowOff>
    </xdr:from>
    <xdr:to>
      <xdr:col>5</xdr:col>
      <xdr:colOff>469218</xdr:colOff>
      <xdr:row>2</xdr:row>
      <xdr:rowOff>313267</xdr:rowOff>
    </xdr:to>
    <xdr:pic>
      <xdr:nvPicPr>
        <xdr:cNvPr id="2" name="Imagen 1">
          <a:extLst>
            <a:ext uri="{FF2B5EF4-FFF2-40B4-BE49-F238E27FC236}">
              <a16:creationId xmlns:a16="http://schemas.microsoft.com/office/drawing/2014/main" id="{D93C16AF-EDDD-423F-BA54-EAF5630DC6F1}"/>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433856" y="31696"/>
          <a:ext cx="3027895" cy="118750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802589</xdr:colOff>
      <xdr:row>0</xdr:row>
      <xdr:rowOff>31696</xdr:rowOff>
    </xdr:from>
    <xdr:to>
      <xdr:col>5</xdr:col>
      <xdr:colOff>469218</xdr:colOff>
      <xdr:row>2</xdr:row>
      <xdr:rowOff>330200</xdr:rowOff>
    </xdr:to>
    <xdr:pic>
      <xdr:nvPicPr>
        <xdr:cNvPr id="2" name="Imagen 1">
          <a:extLst>
            <a:ext uri="{FF2B5EF4-FFF2-40B4-BE49-F238E27FC236}">
              <a16:creationId xmlns:a16="http://schemas.microsoft.com/office/drawing/2014/main" id="{256DB4DB-B948-4EB6-A698-2CF25E1C00FC}"/>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433856" y="31696"/>
          <a:ext cx="3027895" cy="120443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802589</xdr:colOff>
      <xdr:row>0</xdr:row>
      <xdr:rowOff>31696</xdr:rowOff>
    </xdr:from>
    <xdr:to>
      <xdr:col>5</xdr:col>
      <xdr:colOff>469218</xdr:colOff>
      <xdr:row>2</xdr:row>
      <xdr:rowOff>406400</xdr:rowOff>
    </xdr:to>
    <xdr:pic>
      <xdr:nvPicPr>
        <xdr:cNvPr id="2" name="Imagen 1">
          <a:extLst>
            <a:ext uri="{FF2B5EF4-FFF2-40B4-BE49-F238E27FC236}">
              <a16:creationId xmlns:a16="http://schemas.microsoft.com/office/drawing/2014/main" id="{3B145E0B-BD3E-4C0F-AC7E-F0C0C5DCE38A}"/>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425389" y="31696"/>
          <a:ext cx="3019429" cy="12065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825000</xdr:colOff>
      <xdr:row>0</xdr:row>
      <xdr:rowOff>151225</xdr:rowOff>
    </xdr:from>
    <xdr:to>
      <xdr:col>5</xdr:col>
      <xdr:colOff>491629</xdr:colOff>
      <xdr:row>2</xdr:row>
      <xdr:rowOff>440764</xdr:rowOff>
    </xdr:to>
    <xdr:pic>
      <xdr:nvPicPr>
        <xdr:cNvPr id="5" name="Imagen 4">
          <a:extLst>
            <a:ext uri="{FF2B5EF4-FFF2-40B4-BE49-F238E27FC236}">
              <a16:creationId xmlns:a16="http://schemas.microsoft.com/office/drawing/2014/main" id="{6B636F7E-D9F2-4540-8FBF-57829D6412AE}"/>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449294" y="151225"/>
          <a:ext cx="3020923" cy="98430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805950</xdr:colOff>
      <xdr:row>0</xdr:row>
      <xdr:rowOff>106775</xdr:rowOff>
    </xdr:from>
    <xdr:to>
      <xdr:col>5</xdr:col>
      <xdr:colOff>472579</xdr:colOff>
      <xdr:row>2</xdr:row>
      <xdr:rowOff>323850</xdr:rowOff>
    </xdr:to>
    <xdr:pic>
      <xdr:nvPicPr>
        <xdr:cNvPr id="2" name="Imagen 1">
          <a:extLst>
            <a:ext uri="{FF2B5EF4-FFF2-40B4-BE49-F238E27FC236}">
              <a16:creationId xmlns:a16="http://schemas.microsoft.com/office/drawing/2014/main" id="{B455D8E7-1A1F-4ADA-86B8-49CE070AECD2}"/>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428750" y="106775"/>
          <a:ext cx="3019429" cy="9028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805950</xdr:colOff>
      <xdr:row>0</xdr:row>
      <xdr:rowOff>87725</xdr:rowOff>
    </xdr:from>
    <xdr:to>
      <xdr:col>5</xdr:col>
      <xdr:colOff>472579</xdr:colOff>
      <xdr:row>2</xdr:row>
      <xdr:rowOff>292100</xdr:rowOff>
    </xdr:to>
    <xdr:pic>
      <xdr:nvPicPr>
        <xdr:cNvPr id="2" name="Imagen 1">
          <a:extLst>
            <a:ext uri="{FF2B5EF4-FFF2-40B4-BE49-F238E27FC236}">
              <a16:creationId xmlns:a16="http://schemas.microsoft.com/office/drawing/2014/main" id="{42E1384B-4309-40ED-B734-AC0500A5D19B}"/>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428750" y="87725"/>
          <a:ext cx="3019429" cy="10870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805950</xdr:colOff>
      <xdr:row>0</xdr:row>
      <xdr:rowOff>87725</xdr:rowOff>
    </xdr:from>
    <xdr:to>
      <xdr:col>5</xdr:col>
      <xdr:colOff>472579</xdr:colOff>
      <xdr:row>2</xdr:row>
      <xdr:rowOff>311150</xdr:rowOff>
    </xdr:to>
    <xdr:pic>
      <xdr:nvPicPr>
        <xdr:cNvPr id="2" name="Imagen 1">
          <a:extLst>
            <a:ext uri="{FF2B5EF4-FFF2-40B4-BE49-F238E27FC236}">
              <a16:creationId xmlns:a16="http://schemas.microsoft.com/office/drawing/2014/main" id="{3F305BA7-E9FE-412E-AE46-079EAF8DA60E}"/>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5428750" y="87725"/>
          <a:ext cx="3019429" cy="10870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437944</xdr:colOff>
      <xdr:row>1</xdr:row>
      <xdr:rowOff>33503</xdr:rowOff>
    </xdr:from>
    <xdr:to>
      <xdr:col>11</xdr:col>
      <xdr:colOff>1145066</xdr:colOff>
      <xdr:row>4</xdr:row>
      <xdr:rowOff>2246</xdr:rowOff>
    </xdr:to>
    <xdr:pic>
      <xdr:nvPicPr>
        <xdr:cNvPr id="2" name="Imagen 1">
          <a:extLst>
            <a:ext uri="{FF2B5EF4-FFF2-40B4-BE49-F238E27FC236}">
              <a16:creationId xmlns:a16="http://schemas.microsoft.com/office/drawing/2014/main" id="{221A00AD-13D9-487F-A64E-8AE6D228EA89}"/>
            </a:ext>
          </a:extLst>
        </xdr:cNvPr>
        <xdr:cNvPicPr>
          <a:picLocks noChangeAspect="1"/>
        </xdr:cNvPicPr>
      </xdr:nvPicPr>
      <xdr:blipFill>
        <a:blip xmlns:r="http://schemas.openxmlformats.org/officeDocument/2006/relationships" r:embed="rId1" cstate="print"/>
        <a:srcRect l="1947" t="9094" r="7470" b="6273"/>
        <a:stretch>
          <a:fillRect/>
        </a:stretch>
      </xdr:blipFill>
      <xdr:spPr>
        <a:xfrm>
          <a:off x="11982244" y="224003"/>
          <a:ext cx="2961372" cy="1060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sharepoint.com/Users/Laura/AppData/Local/Temp/SHARE/ESTIMA/P7020/PROYECTO/730/CAMBIOS/Z2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sharepoint.com/vqicpysvr/VQ2008/Users/Laura/AppData/Local/Temp/SHARE/ESTIMA/P7020/PROYECTO/730/CAMBIOS/Z2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OMEGA_CJ\CAJAMARCA_99\AGOSTO_1999\LAMBDA_LL\LA_LIBERTAD_99\JUNIO_1999\Flujo%20Energia%2099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JTORRES/Mis%20documentos/Documents%20and%20Settings/LUZ%20MARY/Configuraci&#243;n%20local/Temp/hgg/0bra%20552/PPTO%20ADMINISTRATIVO%201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iconsa\data\PROYECTO\ENPROCES\DEP-PROY.02\AIJA.PSE\CONCURSO\DATOS.MEM\AIJA-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iuBPMarco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INUXFS\pproceso\SISTEMA%20DE%20MODULOS\BASE%20DE%20DATOS\TIPO%20DE%20CAMBI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ceficiente.sharepoint.com/10.6.75.177/VQ2008/Users/Laura/AppData/Local/Temp/SHARE/ESTIMA/P7020/PROYECTO/730/CAMBIOS/Z2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japarra/Documents%20and%20Settings/crendon.HMV/Local%20Settings/Temporary%20Internet%20Files/OLK3/85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ly\buzon\Users\Usuario\Desktop\Documents%20and%20Settings\Juan%20Arrubla\APU%20Secundaria%20Corvid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m019b\Users\Administrador\Downloads\Ito14\respuestas\WINDOWS\Archivos%20temporales%20de%20Internet\Content.IE5\OPI30LEB\Archivos%20de%20programa\TRABAJO\EXCEL\INFORMES\l-p-n&#176;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ceficiente.sharepoint.com/Vqicpysvr/VQ2008/SHARE/ESTIMA/P7020/PROYECTO/730/CAMBIOS/Z2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OFERTAS\7422\DPTO\CIVIL\7422CWX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gobantioquia-my.sharepoint.com/japarra/Documents%20and%20Settings/crendon.HMV/Local%20Settings/Temporary%20Internet%20Files/OLK3/85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INUXSERVER\proyecto\gart\CTGA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aq14\c\C\MEM\DEP\RP_JIMB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Hoja2"/>
      <sheetName val="INDICADORE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jun"/>
      <sheetName val="FlujoTJ"/>
      <sheetName val="Flujo LLNO"/>
      <sheetName val="Reseteos"/>
      <sheetName val="T2"/>
      <sheetName val="Flujo_CJ"/>
      <sheetName val="RESUMEN RO"/>
      <sheetName val="ANALISIS RO MAYO"/>
      <sheetName val="2 TUCARI"/>
      <sheetName val="8  VOTORANTIN 501"/>
      <sheetName val="Analisis de la T.C. - 2.2"/>
      <sheetName val="Hoja4"/>
      <sheetName val="DATOS DE CAMPO"/>
      <sheetName val="CAP_120mm2"/>
      <sheetName val="CENSO93"/>
      <sheetName val="SE_Piura_Oeste"/>
      <sheetName val="SE_Santa_Rosa"/>
      <sheetName val="SE_San_Juan"/>
      <sheetName val="SE_Independencia"/>
      <sheetName val="SE_Ica"/>
      <sheetName val="SE_Chiclayo_Oeste"/>
      <sheetName val="SE_Trujillo_Norte"/>
      <sheetName val="SE_Chimbote1"/>
      <sheetName val="SE_Paramonga_Nueva"/>
      <sheetName val="SE_Chavarria"/>
      <sheetName val="LINEAS"/>
      <sheetName val="Datos de Entrada"/>
      <sheetName val="CAP-120mm2"/>
      <sheetName val="PRESUPUESTO"/>
      <sheetName val="#¡REF"/>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G"/>
      <sheetName val="INV"/>
      <sheetName val="AASHTO"/>
      <sheetName val="X.Parametros"/>
      <sheetName val="2.PERFILES"/>
      <sheetName val="SLIDES"/>
      <sheetName val="BD"/>
      <sheetName val="TRAYECTO 1"/>
      <sheetName val="Main"/>
      <sheetName val="CorpTax"/>
      <sheetName val="Input"/>
      <sheetName val="EJEC-MES"/>
      <sheetName val="Seguim-16"/>
      <sheetName val="DATBAND"/>
      <sheetName val="DAT NUC"/>
      <sheetName val="DATOS"/>
      <sheetName val="Nucleos"/>
      <sheetName val="Proc0009m"/>
      <sheetName val="Proc 0009h"/>
      <sheetName val="G_G"/>
      <sheetName val="TRAYECTO_1"/>
      <sheetName val="DAT_NUC"/>
      <sheetName val="Proc_0009h"/>
      <sheetName val="Hoja3 (67)"/>
      <sheetName val="Hoja3 (66)"/>
      <sheetName val="Hoja3 (65)"/>
      <sheetName val="Hoja3 (64)"/>
      <sheetName val="CORREO2"/>
      <sheetName val="Hoja3 (63)"/>
      <sheetName val="Hoja3 (62)"/>
      <sheetName val="CORREO1"/>
      <sheetName val="Hoja3 (61)"/>
      <sheetName val="Hoja3 (60)"/>
      <sheetName val="Hoja3 (59)"/>
      <sheetName val="Hoja3 (58)"/>
      <sheetName val="Hoja3 (57)"/>
      <sheetName val="Hoja3 (56)"/>
      <sheetName val="Hoja3 (55)"/>
      <sheetName val="Hoja3 (53)"/>
      <sheetName val="Hoja3 (54)"/>
      <sheetName val="Hoja3 (52)"/>
      <sheetName val="Hoja3 (51)"/>
      <sheetName val="Hoja3 (50)"/>
      <sheetName val="Hoja3 (49)"/>
      <sheetName val="Hoja3 (48)"/>
      <sheetName val="Hoja3 (47)"/>
      <sheetName val="Hoja3 (46)"/>
      <sheetName val="Hoja3 (45)"/>
      <sheetName val="Hoja3 (44)"/>
      <sheetName val="Hoja3 (43)"/>
      <sheetName val="Hoja3 (11)"/>
      <sheetName val="Hoja3 (42)"/>
      <sheetName val="Hoja3 (41)"/>
      <sheetName val="Hoja3 (40)"/>
      <sheetName val="Hoja3 (39)"/>
      <sheetName val="Hoja3 (38)"/>
      <sheetName val="Hoja3 (37)"/>
      <sheetName val="Hoja3 (36)"/>
      <sheetName val="Hoja3 (34)"/>
      <sheetName val="Hoja3 (33)"/>
      <sheetName val="Hoja3 (32)"/>
      <sheetName val="Hoja3 (31)"/>
      <sheetName val="Hoja3 (30)"/>
      <sheetName val="Hoja3 (29)"/>
      <sheetName val="Hoja3 (27)"/>
      <sheetName val="Hoja3 (26)"/>
      <sheetName val="Hoja3 (25)"/>
      <sheetName val="Hoja3 (24)"/>
      <sheetName val="Hoja3 (23)"/>
      <sheetName val="Hoja3 (22)"/>
      <sheetName val="Hoja3 (21)"/>
      <sheetName val="Hoja3 (20)"/>
      <sheetName val="Hoja1  (2)"/>
      <sheetName val="Hoja1 "/>
      <sheetName val="Hoja2"/>
      <sheetName val="Hoja3"/>
      <sheetName val="Hoja3 (14)"/>
      <sheetName val="Hoja3 (2)"/>
      <sheetName val="Hoja3 (3)"/>
      <sheetName val="Hoja3 (4)"/>
      <sheetName val="Hoja3 (5)"/>
      <sheetName val="Hoja3 (6)"/>
      <sheetName val="Hoja3 (7)"/>
      <sheetName val="Hoja3 (8)"/>
      <sheetName val="Hoja3 (9)"/>
      <sheetName val="Hoja3 (10)"/>
      <sheetName val="Hoja3 (12)"/>
      <sheetName val="Hoja3 (13)"/>
      <sheetName val="Hoja3 (15)"/>
      <sheetName val="Hoja3 (16)"/>
      <sheetName val="Hoja3 (17)"/>
      <sheetName val="Hoja3 (18)"/>
      <sheetName val="Hoja3 (19)"/>
      <sheetName val="Hoja3 (28)"/>
      <sheetName val="Hoja3 (35)"/>
      <sheetName val="LIST"/>
      <sheetName val="Peaje"/>
      <sheetName val="formato"/>
      <sheetName val="PPTO ADMINISTRATIVO 137"/>
      <sheetName val="MANO DE OBRA"/>
      <sheetName val="1.1"/>
      <sheetName val="EQUIPO"/>
      <sheetName val="TUBERIA"/>
      <sheetName val="MATERIALES"/>
      <sheetName val="AIU y Prestaciones"/>
      <sheetName val="ANALISIS SALARIAL"/>
      <sheetName val="Presup Oficial"/>
      <sheetName val="APU OFICIAL"/>
      <sheetName val="Flujo de caja"/>
      <sheetName val="LDAT"/>
      <sheetName val="CORTE 1"/>
      <sheetName val="RESUMEN"/>
      <sheetName val="COOTRANSERVIS"/>
      <sheetName val="COOTRANARE"/>
      <sheetName val="PROYECCION OBRAS POR TERMINAR"/>
      <sheetName val="PPTO%20ADMINISTRATIVO%20137.xls"/>
      <sheetName val="Hoja1"/>
      <sheetName val="G_G1"/>
      <sheetName val="G_G2"/>
      <sheetName val="G_TAL_MEN_UF7_F3"/>
      <sheetName val="N_TAL_MEN_UF7_F3"/>
      <sheetName val="EVA"/>
      <sheetName val="Program"/>
      <sheetName val="Umbral Aceptación"/>
      <sheetName val="SEPTIEMBRE"/>
      <sheetName val="FOR-TECGIN-0331_PAG2"/>
      <sheetName val="CANT OBRA"/>
      <sheetName val="INST"/>
      <sheetName val="AUX"/>
      <sheetName val="MARCO"/>
      <sheetName val="Informe díario"/>
      <sheetName val="Ajuste de Tarifas"/>
      <sheetName val="RECAM"/>
      <sheetName val="VIA"/>
      <sheetName val="MC LOCACION"/>
      <sheetName val="LOCACION"/>
      <sheetName val="PTE 12m-CR"/>
      <sheetName val="PTE 12m"/>
      <sheetName val="PTE 16m"/>
      <sheetName val="INSUMOS IDU"/>
      <sheetName val="PALET DEL 21 FEB AL 5 MARZ"/>
      <sheetName val="FT-01"/>
      <sheetName val="FT-01 (1)-+"/>
      <sheetName val="FT-01 (2)+"/>
      <sheetName val="CONTROL PAGO CoCo"/>
      <sheetName val="CORTE 2"/>
      <sheetName val="Liq.-pend "/>
      <sheetName val="Item"/>
      <sheetName val="General"/>
      <sheetName val="G_G3"/>
      <sheetName val="TRAYECTO_11"/>
      <sheetName val="DAT_NUC1"/>
      <sheetName val="Proc_0009h1"/>
      <sheetName val="Hoja3_(67)"/>
      <sheetName val="Hoja3_(66)"/>
      <sheetName val="Hoja3_(65)"/>
      <sheetName val="Hoja3_(64)"/>
      <sheetName val="Hoja3_(63)"/>
      <sheetName val="Hoja3_(62)"/>
      <sheetName val="Hoja3_(61)"/>
      <sheetName val="Hoja3_(60)"/>
      <sheetName val="Hoja3_(59)"/>
      <sheetName val="Hoja3_(58)"/>
      <sheetName val="Hoja3_(57)"/>
      <sheetName val="Hoja3_(56)"/>
      <sheetName val="Hoja3_(55)"/>
      <sheetName val="Hoja3_(53)"/>
      <sheetName val="Hoja3_(54)"/>
      <sheetName val="Hoja3_(52)"/>
      <sheetName val="Hoja3_(51)"/>
      <sheetName val="Hoja3_(50)"/>
      <sheetName val="Hoja3_(49)"/>
      <sheetName val="Hoja3_(48)"/>
      <sheetName val="Hoja3_(47)"/>
      <sheetName val="Hoja3_(46)"/>
      <sheetName val="Hoja3_(45)"/>
      <sheetName val="Hoja3_(44)"/>
      <sheetName val="Hoja3_(43)"/>
      <sheetName val="Hoja3_(11)"/>
      <sheetName val="Hoja3_(42)"/>
      <sheetName val="Hoja3_(41)"/>
      <sheetName val="Hoja3_(40)"/>
      <sheetName val="Hoja3_(39)"/>
      <sheetName val="Hoja3_(38)"/>
      <sheetName val="Hoja3_(37)"/>
      <sheetName val="Hoja3_(36)"/>
      <sheetName val="Hoja3_(34)"/>
      <sheetName val="Hoja3_(33)"/>
      <sheetName val="Hoja3_(32)"/>
      <sheetName val="Hoja3_(31)"/>
      <sheetName val="Hoja3_(30)"/>
      <sheetName val="Hoja3_(29)"/>
      <sheetName val="Hoja3_(27)"/>
      <sheetName val="Hoja3_(26)"/>
      <sheetName val="Hoja3_(25)"/>
      <sheetName val="Hoja3_(24)"/>
      <sheetName val="Hoja3_(23)"/>
      <sheetName val="Hoja3_(22)"/>
      <sheetName val="Hoja3_(21)"/>
      <sheetName val="Hoja3_(20)"/>
      <sheetName val="Hoja1__(2)"/>
      <sheetName val="Hoja1_"/>
      <sheetName val="Hoja3_(14)"/>
      <sheetName val="Hoja3_(2)"/>
      <sheetName val="Hoja3_(3)"/>
      <sheetName val="Hoja3_(4)"/>
      <sheetName val="Hoja3_(5)"/>
      <sheetName val="Hoja3_(6)"/>
      <sheetName val="Hoja3_(7)"/>
      <sheetName val="Hoja3_(8)"/>
      <sheetName val="Hoja3_(9)"/>
      <sheetName val="Hoja3_(10)"/>
      <sheetName val="Hoja3_(12)"/>
      <sheetName val="Hoja3_(13)"/>
      <sheetName val="Hoja3_(15)"/>
      <sheetName val="Hoja3_(16)"/>
      <sheetName val="Hoja3_(17)"/>
      <sheetName val="Hoja3_(18)"/>
      <sheetName val="Hoja3_(19)"/>
      <sheetName val="Hoja3_(28)"/>
      <sheetName val="Hoja3_(35)"/>
      <sheetName val="PPTO_ADMINISTRATIVO_137"/>
      <sheetName val="MANO_DE_OBRA"/>
      <sheetName val="1_1"/>
      <sheetName val="AIU_y_Prestaciones"/>
      <sheetName val="ANALISIS_SALARIAL"/>
      <sheetName val="Presup_Oficial"/>
      <sheetName val="APU_OFICIAL"/>
      <sheetName val="Flujo_de_caja"/>
      <sheetName val="CORTE_1"/>
      <sheetName val="PROYECCION_OBRAS_POR_TERMINAR"/>
      <sheetName val="PPTO%20ADMINISTRATIVO%20137_xls"/>
      <sheetName val="Umbral_Aceptación"/>
      <sheetName val="X_Parametros"/>
      <sheetName val="2_PERFILES"/>
      <sheetName val="Consumos (LS)"/>
      <sheetName val="Elementos"/>
      <sheetName val="diseñosx div.conc"/>
      <sheetName val="pref"/>
      <sheetName val="pe 2019"/>
      <sheetName val="TRAZB.CTO (TE-may-19)"/>
      <sheetName val="ps-2019"/>
      <sheetName val="diseños.TS"/>
      <sheetName val="Hoja8"/>
      <sheetName val="TRAZ. CTO (TS may-19)"/>
      <sheetName val="TRAZAB. CTO (T.E a abr-19)"/>
      <sheetName val="TRAZAB. CTO (T.S a abril-19)"/>
      <sheetName val="Hoja7"/>
      <sheetName val="T.E-2018"/>
      <sheetName val="T.S-2018"/>
      <sheetName val="Hoja6"/>
      <sheetName val="RESUMEN "/>
      <sheetName val="Hoja5"/>
      <sheetName val="RECIBO DE SALIDA ALMACEN"/>
      <sheetName val="EL TIEMPO DEL CARGUE"/>
      <sheetName val="MATERIALES CONCRETO"/>
      <sheetName val="Hoja4"/>
      <sheetName val="cc- dia"/>
      <sheetName val="mezcla asf-Datos"/>
      <sheetName val="CONSILIACION CONCRETO"/>
      <sheetName val="Entrada mat"/>
      <sheetName val="PEAJES"/>
      <sheetName val="Materiales contaminado despacha"/>
      <sheetName val="TIEMPO DE LA MIXER MECO"/>
      <sheetName val="FORMALETA METALICAS"/>
      <sheetName val="BATERÍAS CLIENTE"/>
      <sheetName val="CORTE 1- Inst Electricas.."/>
      <sheetName val="ADD 4-01"/>
      <sheetName val="ADD 4-02"/>
      <sheetName val="ADD 4-03"/>
      <sheetName val="ADD 4-04"/>
      <sheetName val="ADD 4-05"/>
      <sheetName val="ADD 4-06"/>
      <sheetName val="ADD 4-07"/>
      <sheetName val="ADD 4-08"/>
      <sheetName val="ADD 4-09"/>
      <sheetName val="ADD 4-10"/>
      <sheetName val="ADD 4-11"/>
      <sheetName val="ADD 4-12"/>
      <sheetName val="ADD 4-13"/>
      <sheetName val="ADD 4-14"/>
      <sheetName val="ADD 4-15"/>
      <sheetName val="ADD 4-16"/>
      <sheetName val="ADD 4-17"/>
      <sheetName val="G_G4"/>
      <sheetName val="TRAYECTO_12"/>
      <sheetName val="DAT_NUC2"/>
      <sheetName val="Proc_0009h2"/>
      <sheetName val="Hoja3_(67)1"/>
      <sheetName val="Hoja3_(66)1"/>
      <sheetName val="Hoja3_(65)1"/>
      <sheetName val="Hoja3_(64)1"/>
      <sheetName val="Hoja3_(63)1"/>
      <sheetName val="Hoja3_(62)1"/>
      <sheetName val="Hoja3_(61)1"/>
      <sheetName val="Hoja3_(60)1"/>
      <sheetName val="Hoja3_(59)1"/>
      <sheetName val="Hoja3_(58)1"/>
      <sheetName val="Hoja3_(57)1"/>
      <sheetName val="Hoja3_(56)1"/>
      <sheetName val="Hoja3_(55)1"/>
      <sheetName val="Hoja3_(53)1"/>
      <sheetName val="Hoja3_(54)1"/>
      <sheetName val="Hoja3_(52)1"/>
      <sheetName val="Hoja3_(51)1"/>
      <sheetName val="Hoja3_(50)1"/>
      <sheetName val="Hoja3_(49)1"/>
      <sheetName val="Hoja3_(48)1"/>
      <sheetName val="Hoja3_(47)1"/>
      <sheetName val="Hoja3_(46)1"/>
      <sheetName val="Hoja3_(45)1"/>
      <sheetName val="Hoja3_(44)1"/>
      <sheetName val="Hoja3_(43)1"/>
      <sheetName val="Hoja3_(11)1"/>
      <sheetName val="Hoja3_(42)1"/>
      <sheetName val="Hoja3_(41)1"/>
      <sheetName val="Hoja3_(40)1"/>
      <sheetName val="Hoja3_(39)1"/>
      <sheetName val="Hoja3_(38)1"/>
      <sheetName val="Hoja3_(37)1"/>
      <sheetName val="Hoja3_(36)1"/>
      <sheetName val="Hoja3_(34)1"/>
      <sheetName val="Hoja3_(33)1"/>
      <sheetName val="Hoja3_(32)1"/>
      <sheetName val="Hoja3_(31)1"/>
      <sheetName val="Hoja3_(30)1"/>
      <sheetName val="Hoja3_(29)1"/>
      <sheetName val="Hoja3_(27)1"/>
      <sheetName val="Hoja3_(26)1"/>
      <sheetName val="Hoja3_(25)1"/>
      <sheetName val="Hoja3_(24)1"/>
      <sheetName val="Hoja3_(23)1"/>
      <sheetName val="Hoja3_(22)1"/>
      <sheetName val="Hoja3_(21)1"/>
      <sheetName val="Hoja3_(20)1"/>
      <sheetName val="Hoja1__(2)1"/>
      <sheetName val="Hoja1_1"/>
      <sheetName val="Hoja3_(14)1"/>
      <sheetName val="Hoja3_(2)1"/>
      <sheetName val="Hoja3_(3)1"/>
      <sheetName val="Hoja3_(4)1"/>
      <sheetName val="Hoja3_(5)1"/>
      <sheetName val="Hoja3_(6)1"/>
      <sheetName val="Hoja3_(7)1"/>
      <sheetName val="Hoja3_(8)1"/>
      <sheetName val="Hoja3_(9)1"/>
      <sheetName val="Hoja3_(10)1"/>
      <sheetName val="Hoja3_(12)1"/>
      <sheetName val="Hoja3_(13)1"/>
      <sheetName val="Hoja3_(15)1"/>
      <sheetName val="Hoja3_(16)1"/>
      <sheetName val="Hoja3_(17)1"/>
      <sheetName val="Hoja3_(18)1"/>
      <sheetName val="Hoja3_(19)1"/>
      <sheetName val="Hoja3_(28)1"/>
      <sheetName val="Hoja3_(35)1"/>
      <sheetName val="PPTO_ADMINISTRATIVO_1371"/>
      <sheetName val="MANO_DE_OBRA1"/>
      <sheetName val="1_11"/>
      <sheetName val="AIU_y_Prestaciones1"/>
      <sheetName val="ANALISIS_SALARIAL1"/>
      <sheetName val="Presup_Oficial1"/>
      <sheetName val="APU_OFICIAL1"/>
      <sheetName val="Flujo_de_caja1"/>
      <sheetName val="CORTE_11"/>
      <sheetName val="PROYECCION_OBRAS_POR_TERMINAR1"/>
      <sheetName val="PPTO%20ADMINISTRATIVO%20137_xl1"/>
      <sheetName val="Umbral_Aceptación1"/>
      <sheetName val="X_Parametros1"/>
      <sheetName val="2_PERFILES1"/>
      <sheetName val="Consumos_(LS)"/>
      <sheetName val="diseñosx_div_conc"/>
      <sheetName val="pe_2019"/>
      <sheetName val="TRAZB_CTO_(TE-may-19)"/>
      <sheetName val="diseños_TS"/>
      <sheetName val="TRAZ__CTO_(TS_may-19)"/>
      <sheetName val="TRAZAB__CTO_(T_E_a_abr-19)"/>
      <sheetName val="TRAZAB__CTO_(T_S_a_abril-19)"/>
      <sheetName val="T_E-2018"/>
      <sheetName val="T_S-2018"/>
      <sheetName val="RESUMEN_"/>
      <sheetName val="RECIBO_DE_SALIDA_ALMACEN"/>
      <sheetName val="EL_TIEMPO_DEL_CARGUE"/>
      <sheetName val="MATERIALES_CONCRETO"/>
      <sheetName val="cc-_dia"/>
      <sheetName val="mezcla_asf-Datos"/>
      <sheetName val="CONSILIACION_CONCRETO"/>
      <sheetName val="Entrada_mat"/>
      <sheetName val="Materiales_contaminado_despacha"/>
      <sheetName val="TIEMPO_DE_LA_MIXER_MECO"/>
      <sheetName val="FORMALETA_METALICAS"/>
      <sheetName val="dv_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refreshError="1"/>
      <sheetData sheetId="122" refreshError="1"/>
      <sheetData sheetId="123" refreshError="1"/>
      <sheetData sheetId="124"/>
      <sheetData sheetId="125"/>
      <sheetData sheetId="126" refreshError="1"/>
      <sheetData sheetId="127" refreshError="1"/>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sheetData sheetId="142"/>
      <sheetData sheetId="143"/>
      <sheetData sheetId="144"/>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yecciones"/>
      <sheetName val="EVAL"/>
      <sheetName val="social"/>
      <sheetName val="RESUMEN RO"/>
      <sheetName val="ANALISIS VENTAS"/>
      <sheetName val="2 TUCARI"/>
      <sheetName val="8  VOTORANTIN 501"/>
      <sheetName val="CALENDARIO"/>
      <sheetName val="Base"/>
      <sheetName val="ENTR_F"/>
      <sheetName val="Identificación Cargas _Anexo 4_"/>
      <sheetName val="3_1"/>
      <sheetName val="DATOS DE CAMPO"/>
      <sheetName val="STRUCT"/>
      <sheetName val="#¡REF"/>
      <sheetName val="Fundacion"/>
      <sheetName val="CANT.UNITARIAS"/>
      <sheetName val="CuadroIyII"/>
      <sheetName val="Presupuesto"/>
      <sheetName val="Hoja1"/>
      <sheetName val="Consun Energ_ _Anexo_5_2_5_"/>
      <sheetName val="Costos Alt2"/>
      <sheetName val="CIVIL"/>
      <sheetName val="AnexoVI"/>
      <sheetName val="cantidades"/>
      <sheetName val="A"/>
      <sheetName val="DATOS"/>
      <sheetName val="REV3"/>
      <sheetName val="FlujoTJ"/>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U"/>
      <sheetName val="Program"/>
      <sheetName val="COSTOS"/>
      <sheetName val="EVA"/>
      <sheetName val="Lista_Eq"/>
      <sheetName val="Frentes"/>
      <sheetName val="Activ"/>
      <sheetName val="Act."/>
      <sheetName val="PUC"/>
      <sheetName val="Proveedores"/>
      <sheetName val="SRN-005"/>
      <sheetName val="PRESUPUESTO LICITACIÓN SRN 001"/>
      <sheetName val="Precios."/>
      <sheetName val="EQUIPOS"/>
      <sheetName val="M.O."/>
      <sheetName val="MATERIALES"/>
      <sheetName val="Listado"/>
      <sheetName val="Facturacion M&amp;E Marzo"/>
      <sheetName val="Disponibilidad"/>
      <sheetName val="Utilizacion"/>
      <sheetName val="DISTRITOS"/>
      <sheetName val="Anexo 1"/>
      <sheetName val="Anexo 2"/>
      <sheetName val="Anexo 3"/>
      <sheetName val="Anexo 4"/>
      <sheetName val="Lista"/>
      <sheetName val="Hoja6"/>
      <sheetName val="Lineas"/>
      <sheetName val="Act_"/>
      <sheetName val="PRESUPUESTO_LICITACIÓN_SRN_001"/>
      <sheetName val="Facturacion_M&amp;E_Marzo"/>
      <sheetName val="Anexo_1"/>
      <sheetName val="Anexo_2"/>
      <sheetName val="Anexo_3"/>
      <sheetName val="Anexo_4"/>
      <sheetName val="Resumen_Alternativas"/>
      <sheetName val="RESUMEN MES MARZO"/>
      <sheetName val="DATBAND"/>
      <sheetName val="56- MÉNSULA (1)"/>
      <sheetName val="56-CUNETAS T1 (1)"/>
      <sheetName val="56. CAJA K105+570 (2)"/>
      <sheetName val="56. CAJA K105+841 (2)"/>
      <sheetName val="41"/>
      <sheetName val="42"/>
      <sheetName val="Precios_"/>
      <sheetName val="Act_2"/>
      <sheetName val="PRESUPUESTO_LICITACIÓN_SRN_0012"/>
      <sheetName val="Facturacion_M&amp;E_Marzo2"/>
      <sheetName val="Anexo_12"/>
      <sheetName val="Anexo_22"/>
      <sheetName val="Anexo_32"/>
      <sheetName val="Anexo_42"/>
      <sheetName val="Precios_2"/>
      <sheetName val="M_O_"/>
      <sheetName val="RESUMEN_MES_MARZO"/>
      <sheetName val="Act_1"/>
      <sheetName val="PRESUPUESTO_LICITACIÓN_SRN_0011"/>
      <sheetName val="Facturacion_M&amp;E_Marzo1"/>
      <sheetName val="Anexo_11"/>
      <sheetName val="Anexo_21"/>
      <sheetName val="Anexo_31"/>
      <sheetName val="Anexo_41"/>
      <sheetName val="Precios_1"/>
      <sheetName val="Hoja3 (67)"/>
      <sheetName val="Hoja3 (66)"/>
      <sheetName val="Hoja3 (65)"/>
      <sheetName val="Hoja3 (64)"/>
      <sheetName val="CORREO2"/>
      <sheetName val="Hoja3 (63)"/>
      <sheetName val="Hoja3 (62)"/>
      <sheetName val="CORREO1"/>
      <sheetName val="Hoja3 (61)"/>
      <sheetName val="Hoja3 (60)"/>
      <sheetName val="Hoja3 (59)"/>
      <sheetName val="Hoja3 (58)"/>
      <sheetName val="Hoja3 (57)"/>
      <sheetName val="Hoja3 (56)"/>
      <sheetName val="Hoja3 (55)"/>
      <sheetName val="Hoja3 (53)"/>
      <sheetName val="Hoja3 (54)"/>
      <sheetName val="Hoja3 (52)"/>
      <sheetName val="Hoja3 (51)"/>
      <sheetName val="Hoja3 (50)"/>
      <sheetName val="Hoja3 (49)"/>
      <sheetName val="Hoja3 (48)"/>
      <sheetName val="Hoja3 (47)"/>
      <sheetName val="Hoja3 (46)"/>
      <sheetName val="Hoja3 (45)"/>
      <sheetName val="Hoja3 (44)"/>
      <sheetName val="Hoja3 (43)"/>
      <sheetName val="Hoja3 (11)"/>
      <sheetName val="Hoja3 (42)"/>
      <sheetName val="Hoja3 (41)"/>
      <sheetName val="Hoja3 (40)"/>
      <sheetName val="Hoja3 (39)"/>
      <sheetName val="Hoja3 (38)"/>
      <sheetName val="Hoja3 (37)"/>
      <sheetName val="Hoja3 (36)"/>
      <sheetName val="Hoja3 (34)"/>
      <sheetName val="Hoja3 (33)"/>
      <sheetName val="Hoja3 (32)"/>
      <sheetName val="Hoja3 (31)"/>
      <sheetName val="Hoja3 (30)"/>
      <sheetName val="Hoja3 (29)"/>
      <sheetName val="Hoja3 (27)"/>
      <sheetName val="Hoja3 (26)"/>
      <sheetName val="Hoja3 (25)"/>
      <sheetName val="Hoja3 (24)"/>
      <sheetName val="Hoja3 (23)"/>
      <sheetName val="Hoja3 (22)"/>
      <sheetName val="Hoja3 (21)"/>
      <sheetName val="Hoja3 (20)"/>
      <sheetName val="Hoja1  (2)"/>
      <sheetName val="Hoja1 "/>
      <sheetName val="Hoja2"/>
      <sheetName val="Hoja3"/>
      <sheetName val="Hoja3 (14)"/>
      <sheetName val="Hoja3 (2)"/>
      <sheetName val="Hoja3 (3)"/>
      <sheetName val="Hoja3 (4)"/>
      <sheetName val="Hoja3 (5)"/>
      <sheetName val="Hoja3 (6)"/>
      <sheetName val="Hoja3 (7)"/>
      <sheetName val="Hoja3 (8)"/>
      <sheetName val="Hoja3 (9)"/>
      <sheetName val="Hoja3 (10)"/>
      <sheetName val="Hoja3 (12)"/>
      <sheetName val="Hoja3 (13)"/>
      <sheetName val="Hoja3 (15)"/>
      <sheetName val="Hoja3 (16)"/>
      <sheetName val="Hoja3 (17)"/>
      <sheetName val="Hoja3 (18)"/>
      <sheetName val="Hoja3 (19)"/>
      <sheetName val="Hoja3 (28)"/>
      <sheetName val="Hoja3 (35)"/>
      <sheetName val="LIST"/>
      <sheetName val="Peaje"/>
      <sheetName val="formato"/>
      <sheetName val="CALCULO DE CAMISAS"/>
      <sheetName val="Dosificaciones y lista"/>
      <sheetName val="Listas"/>
      <sheetName val="PA"/>
      <sheetName val="Mensual"/>
      <sheetName val="Act_3"/>
      <sheetName val="PRESUPUESTO_LICITACIÓN_SRN_0013"/>
      <sheetName val="Facturacion_M&amp;E_Marzo3"/>
      <sheetName val="Anexo_13"/>
      <sheetName val="Anexo_23"/>
      <sheetName val="Anexo_33"/>
      <sheetName val="Anexo_43"/>
      <sheetName val="Precios_3"/>
      <sheetName val="M_O_1"/>
      <sheetName val="RESUMEN_MES_MARZO1"/>
      <sheetName val="G_TAL_MEN_UF7_F3"/>
      <sheetName val="N_TAL_MEN_UF7_F3"/>
      <sheetName val="RESUMEN"/>
      <sheetName val="PU1CD"/>
      <sheetName val="PU1CI"/>
      <sheetName val="PU2CD"/>
      <sheetName val="PU2CI"/>
      <sheetName val="datos entrada"/>
      <sheetName val="PU3CD"/>
      <sheetName val="PU3CI"/>
      <sheetName val="PU4CD"/>
      <sheetName val="PU4CI"/>
      <sheetName val="PU6CD"/>
      <sheetName val="PU6CI"/>
      <sheetName val="PU7CD"/>
      <sheetName val="PU7CI"/>
      <sheetName val="PU8"/>
      <sheetName val="PU8A CD"/>
      <sheetName val="PU9 CD"/>
      <sheetName val="PU9 CI"/>
      <sheetName val="PU10CD"/>
      <sheetName val="PU10CI"/>
      <sheetName val="PU10ACD"/>
      <sheetName val="PU10ACI"/>
      <sheetName val="PU11A CD"/>
      <sheetName val="PU11CD"/>
      <sheetName val="PU11CI"/>
      <sheetName val="PU12CD"/>
      <sheetName val="PU12CI"/>
      <sheetName val="PU13CD"/>
      <sheetName val="PU13CI"/>
      <sheetName val="PU14"/>
      <sheetName val="PU14A CD"/>
      <sheetName val="PU14A CI"/>
      <sheetName val="PU15CI"/>
      <sheetName val="PU15CD"/>
      <sheetName val="PU16CD "/>
      <sheetName val="PU16CI "/>
      <sheetName val="PU17CI"/>
      <sheetName val="PU17CD"/>
      <sheetName val="PU18CI"/>
      <sheetName val="PU18CD"/>
      <sheetName val="PU19CI"/>
      <sheetName val="PU19CD"/>
      <sheetName val="PU19 A"/>
      <sheetName val="PU21 A CD"/>
      <sheetName val="PU22 CD"/>
      <sheetName val="PU22 CI"/>
      <sheetName val="PU23 CD "/>
      <sheetName val="PU23 CI"/>
      <sheetName val="PU24"/>
      <sheetName val="PU25CD"/>
      <sheetName val="PU25CI"/>
      <sheetName val="PU8ACI_CD"/>
      <sheetName val="PU9CI_CD"/>
      <sheetName val="PU13CI_CD"/>
      <sheetName val="PU14ACI_CD"/>
      <sheetName val="PU19CI_CD"/>
      <sheetName val="PU19A"/>
      <sheetName val="PU20CI_CD"/>
      <sheetName val="PU21"/>
      <sheetName val="PU21ACI_CD"/>
      <sheetName val="PU22CI_CD"/>
      <sheetName val="0.Bases"/>
      <sheetName val="IPC"/>
      <sheetName val="Espf"/>
      <sheetName val="CTAS-CECOS"/>
      <sheetName val="Esquema CECOS "/>
      <sheetName val="Ppto"/>
      <sheetName val="BD-Costo"/>
      <sheetName val="BDJuridicoPpto2020"/>
      <sheetName val="Jurídico"/>
      <sheetName val="BDPredialPpto2020"/>
      <sheetName val="Predial"/>
      <sheetName val="BDCalidadPpto2020"/>
      <sheetName val="Calidad"/>
      <sheetName val="BDSocialPpto2020"/>
      <sheetName val="Social"/>
      <sheetName val="BD-SST-Ppto2020"/>
      <sheetName val="SST"/>
      <sheetName val="BD-PMT-Ppto2020"/>
      <sheetName val="PMT"/>
      <sheetName val="BDAmbientalPpto2020"/>
      <sheetName val="Ambiental"/>
      <sheetName val="BDDirecciónPpto2020"/>
      <sheetName val="Dirección"/>
      <sheetName val="BDAdministraciónPpto2020"/>
      <sheetName val="Administración"/>
      <sheetName val="BDRedes2020"/>
      <sheetName val="Redes"/>
      <sheetName val="Consolidado"/>
      <sheetName val="Seg."/>
      <sheetName val="Consolidado_F"/>
      <sheetName val="PONTONES"/>
      <sheetName val="VOLADIZOS Y VIGAS"/>
      <sheetName val="SOPORTE PONTONES"/>
      <sheetName val="VIA VEREDAL ACTA TOCCI"/>
      <sheetName val="POR ADMINISTRACION"/>
      <sheetName val="ACTIVIDAD DE DESMONTE"/>
      <sheetName val="DISTANCIA LAGOS-RIOGRANDE"/>
      <sheetName val="DISTANCIA MINCIVIL"/>
      <sheetName val="TRASLADO DE CERCHAS METALICAS"/>
      <sheetName val="EXC-32-70"/>
      <sheetName val="ENR-32-70 "/>
      <sheetName val="SUB-BSE-32-70 "/>
      <sheetName val="EXC-115-160"/>
      <sheetName val="ENR-115-160"/>
      <sheetName val="SB-BASE-115-160"/>
      <sheetName val="EXC-185-215"/>
      <sheetName val="ENR-185-215"/>
      <sheetName val="SUB-BASE-185-215 "/>
      <sheetName val="RESUMEN_MES_MARZO2"/>
      <sheetName val="Act_10"/>
      <sheetName val="PRESUPUESTO_LICITACIÓN_SRN_0010"/>
      <sheetName val="Facturacion_M&amp;E_Marzo10"/>
      <sheetName val="Anexo_110"/>
      <sheetName val="Anexo_210"/>
      <sheetName val="Anexo_310"/>
      <sheetName val="Anexo_410"/>
      <sheetName val="M_O_5"/>
      <sheetName val="RESUMEN_MES_MARZO10"/>
      <sheetName val="Precios_5"/>
      <sheetName val="56-_MÉNSULA_(1)5"/>
      <sheetName val="56-CUNETAS_T1_(1)5"/>
      <sheetName val="56__CAJA_K105+570_(2)5"/>
      <sheetName val="56__CAJA_K105+841_(2)5"/>
      <sheetName val="datos_entrada1"/>
      <sheetName val="PU8A_CD1"/>
      <sheetName val="PU9_CD1"/>
      <sheetName val="PU9_CI1"/>
      <sheetName val="PU11A_CD1"/>
      <sheetName val="PU14A_CD1"/>
      <sheetName val="PU14A_CI1"/>
      <sheetName val="PU16CD_1"/>
      <sheetName val="PU16CI_1"/>
      <sheetName val="PU19_A1"/>
      <sheetName val="PU21_A_CD1"/>
      <sheetName val="PU22_CD1"/>
      <sheetName val="PU22_CI1"/>
      <sheetName val="PU23_CD_1"/>
      <sheetName val="PU23_CI1"/>
      <sheetName val="0_Bases1"/>
      <sheetName val="Esquema_CECOS_1"/>
      <sheetName val="Seg_1"/>
      <sheetName val="VOLADIZOS_Y_VIGAS1"/>
      <sheetName val="SOPORTE_PONTONES1"/>
      <sheetName val="CALCULO_DE_CAMISAS1"/>
      <sheetName val="Dosificaciones_y_lista1"/>
      <sheetName val="56-_MÉNSULA_(1)"/>
      <sheetName val="56-CUNETAS_T1_(1)"/>
      <sheetName val="56__CAJA_K105+570_(2)"/>
      <sheetName val="56__CAJA_K105+841_(2)"/>
      <sheetName val="datos_entrada"/>
      <sheetName val="PU8A_CD"/>
      <sheetName val="PU9_CD"/>
      <sheetName val="PU9_CI"/>
      <sheetName val="PU11A_CD"/>
      <sheetName val="PU14A_CD"/>
      <sheetName val="PU14A_CI"/>
      <sheetName val="PU16CD_"/>
      <sheetName val="PU16CI_"/>
      <sheetName val="PU19_A"/>
      <sheetName val="PU21_A_CD"/>
      <sheetName val="PU22_CD"/>
      <sheetName val="PU22_CI"/>
      <sheetName val="PU23_CD_"/>
      <sheetName val="PU23_CI"/>
      <sheetName val="0_Bases"/>
      <sheetName val="Esquema_CECOS_"/>
      <sheetName val="Seg_"/>
      <sheetName val="VOLADIZOS_Y_VIGAS"/>
      <sheetName val="SOPORTE_PONTONES"/>
      <sheetName val="CALCULO_DE_CAMISAS"/>
      <sheetName val="Dosificaciones_y_lista"/>
      <sheetName val="RESUMEN_MES_MARZO3"/>
      <sheetName val="Act_4"/>
      <sheetName val="PRESUPUESTO_LICITACIÓN_SRN_0014"/>
      <sheetName val="Facturacion_M&amp;E_Marzo4"/>
      <sheetName val="RESUMEN_MES_MARZO4"/>
      <sheetName val="Anexo_14"/>
      <sheetName val="Anexo_24"/>
      <sheetName val="Anexo_34"/>
      <sheetName val="Anexo_44"/>
      <sheetName val="Act_5"/>
      <sheetName val="PRESUPUESTO_LICITACIÓN_SRN_0015"/>
      <sheetName val="Facturacion_M&amp;E_Marzo5"/>
      <sheetName val="RESUMEN_MES_MARZO5"/>
      <sheetName val="Anexo_15"/>
      <sheetName val="Anexo_25"/>
      <sheetName val="Anexo_35"/>
      <sheetName val="Anexo_45"/>
      <sheetName val="Act_6"/>
      <sheetName val="PRESUPUESTO_LICITACIÓN_SRN_0016"/>
      <sheetName val="Facturacion_M&amp;E_Marzo6"/>
      <sheetName val="RESUMEN_MES_MARZO6"/>
      <sheetName val="Anexo_16"/>
      <sheetName val="Anexo_26"/>
      <sheetName val="Anexo_36"/>
      <sheetName val="Anexo_46"/>
      <sheetName val="56-_MÉNSULA_(1)1"/>
      <sheetName val="56-CUNETAS_T1_(1)1"/>
      <sheetName val="56__CAJA_K105+570_(2)1"/>
      <sheetName val="56__CAJA_K105+841_(2)1"/>
      <sheetName val="Act_8"/>
      <sheetName val="PRESUPUESTO_LICITACIÓN_SRN_0018"/>
      <sheetName val="Facturacion_M&amp;E_Marzo8"/>
      <sheetName val="RESUMEN_MES_MARZO8"/>
      <sheetName val="Anexo_18"/>
      <sheetName val="Anexo_28"/>
      <sheetName val="Anexo_38"/>
      <sheetName val="Anexo_48"/>
      <sheetName val="M_O_3"/>
      <sheetName val="56-_MÉNSULA_(1)3"/>
      <sheetName val="56-CUNETAS_T1_(1)3"/>
      <sheetName val="56__CAJA_K105+570_(2)3"/>
      <sheetName val="56__CAJA_K105+841_(2)3"/>
      <sheetName val="Act_7"/>
      <sheetName val="PRESUPUESTO_LICITACIÓN_SRN_0017"/>
      <sheetName val="Facturacion_M&amp;E_Marzo7"/>
      <sheetName val="RESUMEN_MES_MARZO7"/>
      <sheetName val="Anexo_17"/>
      <sheetName val="Anexo_27"/>
      <sheetName val="Anexo_37"/>
      <sheetName val="Anexo_47"/>
      <sheetName val="M_O_2"/>
      <sheetName val="56-_MÉNSULA_(1)2"/>
      <sheetName val="56-CUNETAS_T1_(1)2"/>
      <sheetName val="56__CAJA_K105+570_(2)2"/>
      <sheetName val="56__CAJA_K105+841_(2)2"/>
      <sheetName val="Act_9"/>
      <sheetName val="PRESUPUESTO_LICITACIÓN_SRN_0019"/>
      <sheetName val="Facturacion_M&amp;E_Marzo9"/>
      <sheetName val="RESUMEN_MES_MARZO9"/>
      <sheetName val="Anexo_19"/>
      <sheetName val="Anexo_29"/>
      <sheetName val="Anexo_39"/>
      <sheetName val="Anexo_49"/>
      <sheetName val="M_O_4"/>
      <sheetName val="Precios_4"/>
      <sheetName val="56-_MÉNSULA_(1)4"/>
      <sheetName val="56-CUNETAS_T1_(1)4"/>
      <sheetName val="56__CAJA_K105+570_(2)4"/>
      <sheetName val="56__CAJA_K105+841_(2)4"/>
      <sheetName val="TRAZABILIDAD"/>
      <sheetName val="ENTRADAS"/>
      <sheetName val="INFORME SEMANAL"/>
      <sheetName val="SALIDAS"/>
      <sheetName val="SEGUIMIENTO"/>
      <sheetName val="DISEÑO 20-04-19"/>
      <sheetName val="PROGRAMACIÓN"/>
      <sheetName val="DISEÑOS"/>
      <sheetName val="CALCULOS DE SILO"/>
      <sheetName val="GRANEL PE"/>
      <sheetName val="Hoja1"/>
      <sheetName val="STOCK ABRIL"/>
      <sheetName val="Consumos (LS)"/>
      <sheetName val="Elementos"/>
      <sheetName val="diseñosx div.conc"/>
      <sheetName val="pref"/>
      <sheetName val="pe 2019"/>
      <sheetName val="TRAZB.CTO (TE-may-19)"/>
      <sheetName val="ps-2019"/>
      <sheetName val="diseños.TS"/>
      <sheetName val="Hoja8"/>
      <sheetName val="TRAZ. CTO (TS may-19)"/>
      <sheetName val="TRAZAB. CTO (T.E a abr-19)"/>
      <sheetName val="TRAZAB. CTO (T.S a abril-19)"/>
      <sheetName val="Hoja7"/>
      <sheetName val="T.E-2018"/>
      <sheetName val="T.S-2018"/>
      <sheetName val="RESUMEN "/>
      <sheetName val="Hoja5"/>
      <sheetName val="RECIBO DE SALIDA ALMACEN"/>
      <sheetName val="EL TIEMPO DEL CARGUE"/>
      <sheetName val="MATERIALES CONCRETO"/>
      <sheetName val="Hoja4"/>
      <sheetName val="cc- dia"/>
      <sheetName val="mezcla asf-Datos"/>
      <sheetName val="CONSILIACION CONCRETO"/>
      <sheetName val="Entrada mat"/>
      <sheetName val="PEAJES"/>
      <sheetName val="Materiales contaminado despacha"/>
      <sheetName val="TIEMPO DE LA MIXER MECO"/>
      <sheetName val="FORMALETA METALICAS"/>
      <sheetName val="AGRAGADO 3-4 mix-entrad (2)"/>
      <sheetName val="graf (3-4)"/>
      <sheetName val="AGRAGADO 1-2 mix-entrad"/>
      <sheetName val="graf (1-2)"/>
      <sheetName val="Agregado-ind-Entrad"/>
      <sheetName val="TD"/>
      <sheetName val="Detalle X gasto"/>
      <sheetName val="detalle X gcia"/>
      <sheetName val="EJEC. ENE-AGO"/>
      <sheetName val="TOTAL 2020 X GASTO"/>
      <sheetName val="P&amp;G 2020"/>
      <sheetName val="TOTAL 2020"/>
      <sheetName val="DET GASTOS VIAJE"/>
      <sheetName val="COSTOS VEH"/>
      <sheetName val="ALQ. VEHÍCULO HOY"/>
      <sheetName val="DEP 2019"/>
      <sheetName val="DEP 2020"/>
      <sheetName val="AMORT 2020"/>
      <sheetName val="P&amp;G X GERENCIAS"/>
      <sheetName val="CONTRACTUAL"/>
      <sheetName val="SGI"/>
      <sheetName val="FINANCIERA"/>
      <sheetName val="GENERAL"/>
      <sheetName val="JURÍDICA"/>
      <sheetName val="O&amp;M"/>
      <sheetName val="TÉCNICA"/>
      <sheetName val="OF. CUMPLIM"/>
      <sheetName val="PÓLIZAS"/>
      <sheetName val="FINANCIACIÓN"/>
      <sheetName val="IMPUESTOS"/>
      <sheetName val="AMORT 2019"/>
      <sheetName val="Ingresos"/>
      <sheetName val="EQALT"/>
      <sheetName val="ac2-ag96"/>
      <sheetName val="SOPORTE ALC PLUVIAL"/>
      <sheetName val="DATOS"/>
      <sheetName val="SOPORTE "/>
      <sheetName val="Quadro-Orç. Resumo"/>
      <sheetName val="ESTRUCTURA"/>
      <sheetName val="ARQUITECTONICO PEAJE"/>
      <sheetName val="HE"/>
      <sheetName val="Localizaciones"/>
      <sheetName val="Res-Accide-10"/>
      <sheetName val="ITEMS"/>
      <sheetName val="CONT_ADI"/>
      <sheetName val="Insumos"/>
      <sheetName val="A.P.U."/>
      <sheetName val="CONS"/>
      <sheetName val="31"/>
      <sheetName val="DAT NUC"/>
      <sheetName val="Nucleos"/>
      <sheetName val="Proc0009m"/>
      <sheetName val="Proc 0009h"/>
      <sheetName val="AiuBPMarco98"/>
      <sheetName val="Resultados"/>
      <sheetName val="inst"/>
      <sheetName val="Planilla"/>
      <sheetName val="PRESUPUESTO"/>
      <sheetName val="SABANA"/>
      <sheetName val="1.01"/>
      <sheetName val="1.1"/>
      <sheetName val="2.1"/>
      <sheetName val="2.02"/>
      <sheetName val="2.4"/>
      <sheetName val="2.5"/>
      <sheetName val="NP 2.04"/>
      <sheetName val="3.01"/>
      <sheetName val="3,3"/>
      <sheetName val="3.03"/>
      <sheetName val="NP 3.04"/>
      <sheetName val="4.01"/>
      <sheetName val="4.02"/>
      <sheetName val="5.01"/>
      <sheetName val="5.02"/>
      <sheetName val="5.03"/>
      <sheetName val="5.04"/>
      <sheetName val="5.05"/>
      <sheetName val="5,06"/>
      <sheetName val="5,07"/>
      <sheetName val="5.08"/>
      <sheetName val="5.09"/>
      <sheetName val="5.10"/>
      <sheetName val="NP 5.11"/>
      <sheetName val="NP 5.12"/>
      <sheetName val="NP 5.13"/>
      <sheetName val="NP 5.14"/>
      <sheetName val="NP 5,15"/>
      <sheetName val="NP 5.16"/>
      <sheetName val="NP 5.17"/>
      <sheetName val="NP 5.18"/>
      <sheetName val="NP 5.19"/>
      <sheetName val="NP 5.20"/>
      <sheetName val="NP 5.21"/>
      <sheetName val="6.01"/>
      <sheetName val="6.02"/>
      <sheetName val="6.03"/>
      <sheetName val="6.04"/>
      <sheetName val="6.05"/>
      <sheetName val="6.06"/>
      <sheetName val="6.07"/>
      <sheetName val="6.08"/>
      <sheetName val="NP 1.03"/>
      <sheetName val="NP 4.03"/>
      <sheetName val="1.02"/>
      <sheetName val="2.01"/>
      <sheetName val="2.03"/>
      <sheetName val="3.02"/>
      <sheetName val="Datos Graficas"/>
      <sheetName val="sap"/>
      <sheetName val="M.O"/>
    </sheetNames>
    <sheetDataSet>
      <sheetData sheetId="0" refreshError="1">
        <row r="5">
          <cell r="E5">
            <v>1</v>
          </cell>
        </row>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3">
          <cell r="B3">
            <v>3</v>
          </cell>
        </row>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3">
          <cell r="B3">
            <v>3</v>
          </cell>
        </row>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0">
          <cell r="M10">
            <v>1302940.7487084535</v>
          </cell>
        </row>
      </sheetData>
      <sheetData sheetId="21">
        <row r="10">
          <cell r="M10">
            <v>1302940.7487084535</v>
          </cell>
        </row>
      </sheetData>
      <sheetData sheetId="22">
        <row r="10">
          <cell r="M10">
            <v>1302940.7487084535</v>
          </cell>
        </row>
      </sheetData>
      <sheetData sheetId="23">
        <row r="10">
          <cell r="M10">
            <v>1302940.7487084535</v>
          </cell>
        </row>
      </sheetData>
      <sheetData sheetId="24">
        <row r="10">
          <cell r="M10">
            <v>1302940.7487084535</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6">
          <cell r="D6" t="str">
            <v>Base tratada con asfalto (BTA)</v>
          </cell>
        </row>
      </sheetData>
      <sheetData sheetId="43">
        <row r="3">
          <cell r="B3">
            <v>3</v>
          </cell>
        </row>
      </sheetData>
      <sheetData sheetId="44">
        <row r="6">
          <cell r="D6" t="str">
            <v>Base tratada con asfalto (BTA)</v>
          </cell>
        </row>
      </sheetData>
      <sheetData sheetId="45">
        <row r="10">
          <cell r="M10">
            <v>1302940.7487084535</v>
          </cell>
        </row>
      </sheetData>
      <sheetData sheetId="46">
        <row r="10">
          <cell r="M10">
            <v>1302940.7487084535</v>
          </cell>
        </row>
      </sheetData>
      <sheetData sheetId="47">
        <row r="10">
          <cell r="M10">
            <v>1302940.7487084535</v>
          </cell>
        </row>
      </sheetData>
      <sheetData sheetId="48">
        <row r="10">
          <cell r="M10">
            <v>1302940.7487084535</v>
          </cell>
        </row>
      </sheetData>
      <sheetData sheetId="49">
        <row r="10">
          <cell r="M10">
            <v>1302940.7487084535</v>
          </cell>
        </row>
      </sheetData>
      <sheetData sheetId="50">
        <row r="6">
          <cell r="D6">
            <v>0</v>
          </cell>
        </row>
      </sheetData>
      <sheetData sheetId="51">
        <row r="10">
          <cell r="M10">
            <v>1302940.7487084535</v>
          </cell>
        </row>
      </sheetData>
      <sheetData sheetId="52">
        <row r="10">
          <cell r="M10">
            <v>1302940.7487084535</v>
          </cell>
        </row>
      </sheetData>
      <sheetData sheetId="53">
        <row r="10">
          <cell r="M10">
            <v>1302940.7487084535</v>
          </cell>
        </row>
      </sheetData>
      <sheetData sheetId="54">
        <row r="10">
          <cell r="M10">
            <v>1302940.7487084535</v>
          </cell>
        </row>
      </sheetData>
      <sheetData sheetId="55">
        <row r="6">
          <cell r="D6">
            <v>0</v>
          </cell>
        </row>
      </sheetData>
      <sheetData sheetId="56">
        <row r="10">
          <cell r="M10">
            <v>1302940.7487084535</v>
          </cell>
        </row>
      </sheetData>
      <sheetData sheetId="57">
        <row r="10">
          <cell r="M10">
            <v>1302940.7487084535</v>
          </cell>
        </row>
      </sheetData>
      <sheetData sheetId="58">
        <row r="10">
          <cell r="M10">
            <v>1302940.7487084535</v>
          </cell>
        </row>
      </sheetData>
      <sheetData sheetId="59">
        <row r="6">
          <cell r="D6">
            <v>0</v>
          </cell>
        </row>
      </sheetData>
      <sheetData sheetId="60">
        <row r="10">
          <cell r="M10">
            <v>1302940.7487084535</v>
          </cell>
        </row>
      </sheetData>
      <sheetData sheetId="61">
        <row r="10">
          <cell r="M10">
            <v>1302940.7487084535</v>
          </cell>
        </row>
      </sheetData>
      <sheetData sheetId="62">
        <row r="10">
          <cell r="M10">
            <v>1302940.7487084535</v>
          </cell>
        </row>
      </sheetData>
      <sheetData sheetId="63">
        <row r="6">
          <cell r="D6">
            <v>0</v>
          </cell>
        </row>
      </sheetData>
      <sheetData sheetId="64">
        <row r="10">
          <cell r="M10">
            <v>1302940.7487084535</v>
          </cell>
        </row>
      </sheetData>
      <sheetData sheetId="65">
        <row r="10">
          <cell r="M10">
            <v>1302940.7487084535</v>
          </cell>
        </row>
      </sheetData>
      <sheetData sheetId="66"/>
      <sheetData sheetId="67">
        <row r="6">
          <cell r="D6">
            <v>0</v>
          </cell>
        </row>
      </sheetData>
      <sheetData sheetId="68">
        <row r="10">
          <cell r="M10">
            <v>1302940.7487084535</v>
          </cell>
        </row>
      </sheetData>
      <sheetData sheetId="69">
        <row r="10">
          <cell r="M10">
            <v>1302940.7487084535</v>
          </cell>
        </row>
      </sheetData>
      <sheetData sheetId="70">
        <row r="10">
          <cell r="M10">
            <v>1302940.7487084535</v>
          </cell>
        </row>
      </sheetData>
      <sheetData sheetId="71">
        <row r="6">
          <cell r="D6">
            <v>0</v>
          </cell>
        </row>
      </sheetData>
      <sheetData sheetId="72">
        <row r="10">
          <cell r="M10">
            <v>1302940.7487084535</v>
          </cell>
        </row>
      </sheetData>
      <sheetData sheetId="73">
        <row r="6">
          <cell r="D6">
            <v>0</v>
          </cell>
        </row>
      </sheetData>
      <sheetData sheetId="74">
        <row r="10">
          <cell r="M10">
            <v>1302940.7487084535</v>
          </cell>
        </row>
      </sheetData>
      <sheetData sheetId="75">
        <row r="6">
          <cell r="D6">
            <v>0</v>
          </cell>
        </row>
      </sheetData>
      <sheetData sheetId="76"/>
      <sheetData sheetId="77">
        <row r="6">
          <cell r="D6">
            <v>0</v>
          </cell>
        </row>
      </sheetData>
      <sheetData sheetId="78">
        <row r="10">
          <cell r="M10">
            <v>1302940.7487084535</v>
          </cell>
        </row>
      </sheetData>
      <sheetData sheetId="79">
        <row r="10">
          <cell r="M10">
            <v>1302940.7487084535</v>
          </cell>
        </row>
      </sheetData>
      <sheetData sheetId="80">
        <row r="10">
          <cell r="M10">
            <v>1302940.7487084535</v>
          </cell>
        </row>
      </sheetData>
      <sheetData sheetId="81">
        <row r="6">
          <cell r="D6">
            <v>0</v>
          </cell>
        </row>
      </sheetData>
      <sheetData sheetId="82">
        <row r="6">
          <cell r="D6">
            <v>0</v>
          </cell>
        </row>
      </sheetData>
      <sheetData sheetId="83">
        <row r="10">
          <cell r="M10">
            <v>1302940.7487084535</v>
          </cell>
        </row>
      </sheetData>
      <sheetData sheetId="84">
        <row r="10">
          <cell r="M10">
            <v>1302940.7487084535</v>
          </cell>
        </row>
      </sheetData>
      <sheetData sheetId="85"/>
      <sheetData sheetId="86">
        <row r="6">
          <cell r="D6">
            <v>0</v>
          </cell>
        </row>
      </sheetData>
      <sheetData sheetId="87"/>
      <sheetData sheetId="88"/>
      <sheetData sheetId="89"/>
      <sheetData sheetId="90">
        <row r="6">
          <cell r="D6">
            <v>0</v>
          </cell>
        </row>
      </sheetData>
      <sheetData sheetId="91">
        <row r="10">
          <cell r="M10">
            <v>1302940.7487084535</v>
          </cell>
        </row>
      </sheetData>
      <sheetData sheetId="92"/>
      <sheetData sheetId="93"/>
      <sheetData sheetId="94">
        <row r="6">
          <cell r="D6">
            <v>0</v>
          </cell>
        </row>
      </sheetData>
      <sheetData sheetId="95"/>
      <sheetData sheetId="96"/>
      <sheetData sheetId="97"/>
      <sheetData sheetId="98">
        <row r="6">
          <cell r="D6">
            <v>0</v>
          </cell>
        </row>
      </sheetData>
      <sheetData sheetId="99"/>
      <sheetData sheetId="100"/>
      <sheetData sheetId="101">
        <row r="6">
          <cell r="D6">
            <v>0</v>
          </cell>
        </row>
      </sheetData>
      <sheetData sheetId="102">
        <row r="6">
          <cell r="D6">
            <v>0</v>
          </cell>
        </row>
      </sheetData>
      <sheetData sheetId="103">
        <row r="10">
          <cell r="M10">
            <v>1302940.7487084535</v>
          </cell>
        </row>
      </sheetData>
      <sheetData sheetId="104"/>
      <sheetData sheetId="105">
        <row r="6">
          <cell r="D6">
            <v>0</v>
          </cell>
        </row>
      </sheetData>
      <sheetData sheetId="106"/>
      <sheetData sheetId="107"/>
      <sheetData sheetId="108"/>
      <sheetData sheetId="109">
        <row r="6">
          <cell r="D6">
            <v>0</v>
          </cell>
        </row>
      </sheetData>
      <sheetData sheetId="110"/>
      <sheetData sheetId="111"/>
      <sheetData sheetId="112"/>
      <sheetData sheetId="113">
        <row r="6">
          <cell r="D6">
            <v>0</v>
          </cell>
        </row>
      </sheetData>
      <sheetData sheetId="114"/>
      <sheetData sheetId="115"/>
      <sheetData sheetId="116">
        <row r="10">
          <cell r="M10">
            <v>1302940.7487084535</v>
          </cell>
        </row>
      </sheetData>
      <sheetData sheetId="117">
        <row r="6">
          <cell r="D6">
            <v>0</v>
          </cell>
        </row>
      </sheetData>
      <sheetData sheetId="118"/>
      <sheetData sheetId="119"/>
      <sheetData sheetId="120"/>
      <sheetData sheetId="121">
        <row r="6">
          <cell r="D6">
            <v>0</v>
          </cell>
        </row>
      </sheetData>
      <sheetData sheetId="122"/>
      <sheetData sheetId="123">
        <row r="6">
          <cell r="D6">
            <v>0</v>
          </cell>
        </row>
      </sheetData>
      <sheetData sheetId="124"/>
      <sheetData sheetId="125">
        <row r="6">
          <cell r="D6">
            <v>0</v>
          </cell>
        </row>
      </sheetData>
      <sheetData sheetId="126">
        <row r="10">
          <cell r="M10">
            <v>1302940.7487084535</v>
          </cell>
        </row>
      </sheetData>
      <sheetData sheetId="127">
        <row r="6">
          <cell r="D6">
            <v>0</v>
          </cell>
        </row>
      </sheetData>
      <sheetData sheetId="128"/>
      <sheetData sheetId="129">
        <row r="10">
          <cell r="M10">
            <v>1302940.7487084535</v>
          </cell>
        </row>
      </sheetData>
      <sheetData sheetId="130">
        <row r="6">
          <cell r="D6">
            <v>43666</v>
          </cell>
        </row>
      </sheetData>
      <sheetData sheetId="131">
        <row r="6">
          <cell r="D6">
            <v>0</v>
          </cell>
        </row>
      </sheetData>
      <sheetData sheetId="132">
        <row r="6">
          <cell r="D6">
            <v>0</v>
          </cell>
        </row>
      </sheetData>
      <sheetData sheetId="133">
        <row r="10">
          <cell r="M10">
            <v>1302940.7487084535</v>
          </cell>
        </row>
      </sheetData>
      <sheetData sheetId="134">
        <row r="6">
          <cell r="D6">
            <v>43666</v>
          </cell>
        </row>
      </sheetData>
      <sheetData sheetId="135"/>
      <sheetData sheetId="136">
        <row r="6">
          <cell r="D6">
            <v>43666</v>
          </cell>
        </row>
      </sheetData>
      <sheetData sheetId="137">
        <row r="10">
          <cell r="M10">
            <v>1302940.7487084535</v>
          </cell>
        </row>
      </sheetData>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row r="6">
          <cell r="D6">
            <v>0</v>
          </cell>
        </row>
      </sheetData>
      <sheetData sheetId="148">
        <row r="10">
          <cell r="M10">
            <v>1302940.7487084535</v>
          </cell>
        </row>
      </sheetData>
      <sheetData sheetId="149">
        <row r="10">
          <cell r="M10">
            <v>1302940.7487084535</v>
          </cell>
        </row>
      </sheetData>
      <sheetData sheetId="150"/>
      <sheetData sheetId="151"/>
      <sheetData sheetId="152"/>
      <sheetData sheetId="153">
        <row r="6">
          <cell r="D6">
            <v>43666</v>
          </cell>
        </row>
      </sheetData>
      <sheetData sheetId="154">
        <row r="6">
          <cell r="D6">
            <v>43666</v>
          </cell>
        </row>
      </sheetData>
      <sheetData sheetId="155">
        <row r="6">
          <cell r="D6">
            <v>43666</v>
          </cell>
        </row>
      </sheetData>
      <sheetData sheetId="156"/>
      <sheetData sheetId="157"/>
      <sheetData sheetId="158"/>
      <sheetData sheetId="159"/>
      <sheetData sheetId="160"/>
      <sheetData sheetId="161">
        <row r="6">
          <cell r="D6">
            <v>0</v>
          </cell>
        </row>
      </sheetData>
      <sheetData sheetId="162">
        <row r="6">
          <cell r="D6">
            <v>0</v>
          </cell>
        </row>
      </sheetData>
      <sheetData sheetId="163">
        <row r="10">
          <cell r="M10">
            <v>1302940.7487084535</v>
          </cell>
        </row>
      </sheetData>
      <sheetData sheetId="164">
        <row r="10">
          <cell r="M10">
            <v>1302940.7487084535</v>
          </cell>
        </row>
      </sheetData>
      <sheetData sheetId="165"/>
      <sheetData sheetId="166"/>
      <sheetData sheetId="167">
        <row r="6">
          <cell r="D6">
            <v>43666</v>
          </cell>
        </row>
      </sheetData>
      <sheetData sheetId="168">
        <row r="6">
          <cell r="D6">
            <v>43666</v>
          </cell>
        </row>
      </sheetData>
      <sheetData sheetId="169"/>
      <sheetData sheetId="170">
        <row r="6">
          <cell r="D6">
            <v>43666</v>
          </cell>
        </row>
      </sheetData>
      <sheetData sheetId="171"/>
      <sheetData sheetId="172"/>
      <sheetData sheetId="173"/>
      <sheetData sheetId="174"/>
      <sheetData sheetId="175"/>
      <sheetData sheetId="176"/>
      <sheetData sheetId="177">
        <row r="6">
          <cell r="D6">
            <v>0</v>
          </cell>
        </row>
      </sheetData>
      <sheetData sheetId="178"/>
      <sheetData sheetId="179"/>
      <sheetData sheetId="180"/>
      <sheetData sheetId="181"/>
      <sheetData sheetId="182"/>
      <sheetData sheetId="183"/>
      <sheetData sheetId="184"/>
      <sheetData sheetId="185"/>
      <sheetData sheetId="186">
        <row r="6">
          <cell r="D6">
            <v>0</v>
          </cell>
        </row>
      </sheetData>
      <sheetData sheetId="187"/>
      <sheetData sheetId="188"/>
      <sheetData sheetId="189"/>
      <sheetData sheetId="190"/>
      <sheetData sheetId="191"/>
      <sheetData sheetId="192"/>
      <sheetData sheetId="193"/>
      <sheetData sheetId="194"/>
      <sheetData sheetId="195"/>
      <sheetData sheetId="196"/>
      <sheetData sheetId="197"/>
      <sheetData sheetId="198"/>
      <sheetData sheetId="199">
        <row r="6">
          <cell r="D6">
            <v>0</v>
          </cell>
        </row>
      </sheetData>
      <sheetData sheetId="200"/>
      <sheetData sheetId="201">
        <row r="6">
          <cell r="D6">
            <v>0</v>
          </cell>
        </row>
      </sheetData>
      <sheetData sheetId="202"/>
      <sheetData sheetId="203"/>
      <sheetData sheetId="204"/>
      <sheetData sheetId="205"/>
      <sheetData sheetId="206"/>
      <sheetData sheetId="207"/>
      <sheetData sheetId="208"/>
      <sheetData sheetId="209"/>
      <sheetData sheetId="210"/>
      <sheetData sheetId="211"/>
      <sheetData sheetId="212"/>
      <sheetData sheetId="213">
        <row r="6">
          <cell r="D6">
            <v>0</v>
          </cell>
        </row>
      </sheetData>
      <sheetData sheetId="214">
        <row r="6">
          <cell r="D6">
            <v>0</v>
          </cell>
        </row>
      </sheetData>
      <sheetData sheetId="215">
        <row r="6">
          <cell r="D6">
            <v>0</v>
          </cell>
        </row>
      </sheetData>
      <sheetData sheetId="216">
        <row r="6">
          <cell r="D6">
            <v>0</v>
          </cell>
        </row>
      </sheetData>
      <sheetData sheetId="217"/>
      <sheetData sheetId="218"/>
      <sheetData sheetId="219">
        <row r="6">
          <cell r="D6">
            <v>0</v>
          </cell>
        </row>
      </sheetData>
      <sheetData sheetId="220"/>
      <sheetData sheetId="221">
        <row r="6">
          <cell r="D6">
            <v>43666</v>
          </cell>
        </row>
      </sheetData>
      <sheetData sheetId="222">
        <row r="6">
          <cell r="D6">
            <v>0</v>
          </cell>
        </row>
      </sheetData>
      <sheetData sheetId="223"/>
      <sheetData sheetId="224"/>
      <sheetData sheetId="225"/>
      <sheetData sheetId="226"/>
      <sheetData sheetId="227">
        <row r="6">
          <cell r="D6">
            <v>43666</v>
          </cell>
        </row>
      </sheetData>
      <sheetData sheetId="228">
        <row r="10">
          <cell r="M10">
            <v>1302940.7487084535</v>
          </cell>
        </row>
      </sheetData>
      <sheetData sheetId="229">
        <row r="6">
          <cell r="D6">
            <v>0</v>
          </cell>
        </row>
      </sheetData>
      <sheetData sheetId="230"/>
      <sheetData sheetId="231">
        <row r="6">
          <cell r="D6">
            <v>0</v>
          </cell>
        </row>
      </sheetData>
      <sheetData sheetId="232"/>
      <sheetData sheetId="233"/>
      <sheetData sheetId="234"/>
      <sheetData sheetId="235"/>
      <sheetData sheetId="236"/>
      <sheetData sheetId="237"/>
      <sheetData sheetId="238">
        <row r="6">
          <cell r="D6" t="str">
            <v>Base tratada con asfalto (BTA)</v>
          </cell>
        </row>
      </sheetData>
      <sheetData sheetId="239">
        <row r="6">
          <cell r="D6" t="str">
            <v>Base tratada con asfalto (BTA)</v>
          </cell>
        </row>
      </sheetData>
      <sheetData sheetId="240"/>
      <sheetData sheetId="241"/>
      <sheetData sheetId="242">
        <row r="10">
          <cell r="M10">
            <v>1302940.7487084535</v>
          </cell>
        </row>
      </sheetData>
      <sheetData sheetId="243">
        <row r="6">
          <cell r="D6">
            <v>0</v>
          </cell>
        </row>
      </sheetData>
      <sheetData sheetId="244">
        <row r="10">
          <cell r="M10">
            <v>1302940.7487084535</v>
          </cell>
        </row>
      </sheetData>
      <sheetData sheetId="245">
        <row r="6">
          <cell r="D6">
            <v>43666</v>
          </cell>
        </row>
      </sheetData>
      <sheetData sheetId="246" refreshError="1"/>
      <sheetData sheetId="247" refreshError="1"/>
      <sheetData sheetId="248" refreshError="1"/>
      <sheetData sheetId="249">
        <row r="6">
          <cell r="D6" t="str">
            <v>UND</v>
          </cell>
        </row>
      </sheetData>
      <sheetData sheetId="250"/>
      <sheetData sheetId="251"/>
      <sheetData sheetId="252">
        <row r="6">
          <cell r="D6" t="str">
            <v>Base tratada con asfalto (BTA)</v>
          </cell>
        </row>
      </sheetData>
      <sheetData sheetId="253">
        <row r="6">
          <cell r="D6" t="str">
            <v>Base tratada con asfalto (BTA)</v>
          </cell>
        </row>
      </sheetData>
      <sheetData sheetId="254">
        <row r="6">
          <cell r="D6" t="str">
            <v>Base tratada con asfalto (BTA)</v>
          </cell>
        </row>
      </sheetData>
      <sheetData sheetId="255"/>
      <sheetData sheetId="256"/>
      <sheetData sheetId="257"/>
      <sheetData sheetId="258"/>
      <sheetData sheetId="259"/>
      <sheetData sheetId="260"/>
      <sheetData sheetId="261">
        <row r="6">
          <cell r="D6">
            <v>0</v>
          </cell>
        </row>
      </sheetData>
      <sheetData sheetId="262">
        <row r="10">
          <cell r="M10">
            <v>1302940.7487084535</v>
          </cell>
        </row>
      </sheetData>
      <sheetData sheetId="263"/>
      <sheetData sheetId="264">
        <row r="6">
          <cell r="D6">
            <v>43666</v>
          </cell>
        </row>
      </sheetData>
      <sheetData sheetId="265">
        <row r="6">
          <cell r="D6">
            <v>43666</v>
          </cell>
        </row>
      </sheetData>
      <sheetData sheetId="266">
        <row r="10">
          <cell r="M10">
            <v>1302940.7487084535</v>
          </cell>
        </row>
      </sheetData>
      <sheetData sheetId="267">
        <row r="10">
          <cell r="M10">
            <v>1302940.7487084535</v>
          </cell>
        </row>
      </sheetData>
      <sheetData sheetId="268">
        <row r="10">
          <cell r="M10">
            <v>1302940.7487084535</v>
          </cell>
        </row>
      </sheetData>
      <sheetData sheetId="269">
        <row r="10">
          <cell r="M10">
            <v>1302940.7487084535</v>
          </cell>
        </row>
      </sheetData>
      <sheetData sheetId="270">
        <row r="10">
          <cell r="M10">
            <v>1302940.7487084535</v>
          </cell>
        </row>
      </sheetData>
      <sheetData sheetId="271">
        <row r="10">
          <cell r="M10">
            <v>1302940.7487084535</v>
          </cell>
        </row>
      </sheetData>
      <sheetData sheetId="272">
        <row r="10">
          <cell r="M10">
            <v>1302940.7487084535</v>
          </cell>
        </row>
      </sheetData>
      <sheetData sheetId="273">
        <row r="10">
          <cell r="M10">
            <v>1302940.7487084535</v>
          </cell>
        </row>
      </sheetData>
      <sheetData sheetId="274">
        <row r="6">
          <cell r="D6">
            <v>0</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ow r="6">
          <cell r="D6">
            <v>0</v>
          </cell>
        </row>
      </sheetData>
      <sheetData sheetId="293">
        <row r="6">
          <cell r="D6">
            <v>0</v>
          </cell>
        </row>
      </sheetData>
      <sheetData sheetId="294">
        <row r="6">
          <cell r="D6">
            <v>0</v>
          </cell>
        </row>
      </sheetData>
      <sheetData sheetId="295">
        <row r="6">
          <cell r="D6">
            <v>0</v>
          </cell>
        </row>
      </sheetData>
      <sheetData sheetId="296">
        <row r="6">
          <cell r="D6">
            <v>0</v>
          </cell>
        </row>
      </sheetData>
      <sheetData sheetId="297"/>
      <sheetData sheetId="298"/>
      <sheetData sheetId="299">
        <row r="6">
          <cell r="D6">
            <v>43666</v>
          </cell>
        </row>
      </sheetData>
      <sheetData sheetId="300">
        <row r="6">
          <cell r="D6">
            <v>43666</v>
          </cell>
        </row>
      </sheetData>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row r="6">
          <cell r="D6">
            <v>0</v>
          </cell>
        </row>
      </sheetData>
      <sheetData sheetId="315"/>
      <sheetData sheetId="316"/>
      <sheetData sheetId="317"/>
      <sheetData sheetId="318"/>
      <sheetData sheetId="319"/>
      <sheetData sheetId="320">
        <row r="6">
          <cell r="D6">
            <v>0</v>
          </cell>
        </row>
      </sheetData>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row r="10">
          <cell r="M10">
            <v>1302940.7487084535</v>
          </cell>
        </row>
      </sheetData>
      <sheetData sheetId="337">
        <row r="10">
          <cell r="M10">
            <v>1302940.7487084535</v>
          </cell>
        </row>
      </sheetData>
      <sheetData sheetId="338"/>
      <sheetData sheetId="339"/>
      <sheetData sheetId="340">
        <row r="6">
          <cell r="D6" t="str">
            <v>UND</v>
          </cell>
        </row>
      </sheetData>
      <sheetData sheetId="341"/>
      <sheetData sheetId="342">
        <row r="10">
          <cell r="M10">
            <v>1302940.7487084535</v>
          </cell>
        </row>
      </sheetData>
      <sheetData sheetId="343">
        <row r="10">
          <cell r="M10">
            <v>1302940.7487084535</v>
          </cell>
        </row>
      </sheetData>
      <sheetData sheetId="344">
        <row r="6">
          <cell r="D6" t="str">
            <v>Base tratada con asfalto (BTA)</v>
          </cell>
        </row>
      </sheetData>
      <sheetData sheetId="345">
        <row r="6">
          <cell r="D6" t="str">
            <v>Base tratada con asfalto (BTA)</v>
          </cell>
        </row>
      </sheetData>
      <sheetData sheetId="346"/>
      <sheetData sheetId="347"/>
      <sheetData sheetId="348"/>
      <sheetData sheetId="349"/>
      <sheetData sheetId="350">
        <row r="10">
          <cell r="M10">
            <v>1302940.7487084535</v>
          </cell>
        </row>
      </sheetData>
      <sheetData sheetId="351">
        <row r="10">
          <cell r="M10">
            <v>1302940.7487084535</v>
          </cell>
        </row>
      </sheetData>
      <sheetData sheetId="352"/>
      <sheetData sheetId="353"/>
      <sheetData sheetId="354"/>
      <sheetData sheetId="355"/>
      <sheetData sheetId="356"/>
      <sheetData sheetId="357"/>
      <sheetData sheetId="358">
        <row r="10">
          <cell r="M10">
            <v>1302940.7487084535</v>
          </cell>
        </row>
      </sheetData>
      <sheetData sheetId="359">
        <row r="10">
          <cell r="M10">
            <v>1302940.7487084535</v>
          </cell>
        </row>
      </sheetData>
      <sheetData sheetId="360">
        <row r="10">
          <cell r="M10">
            <v>1302940.7487084535</v>
          </cell>
        </row>
      </sheetData>
      <sheetData sheetId="361">
        <row r="10">
          <cell r="M10">
            <v>1302940.7487084535</v>
          </cell>
        </row>
      </sheetData>
      <sheetData sheetId="362">
        <row r="10">
          <cell r="M10">
            <v>1302940.7487084535</v>
          </cell>
        </row>
      </sheetData>
      <sheetData sheetId="363">
        <row r="10">
          <cell r="M10">
            <v>1302940.7487084535</v>
          </cell>
        </row>
      </sheetData>
      <sheetData sheetId="364"/>
      <sheetData sheetId="365"/>
      <sheetData sheetId="366"/>
      <sheetData sheetId="367"/>
      <sheetData sheetId="368"/>
      <sheetData sheetId="369"/>
      <sheetData sheetId="370"/>
      <sheetData sheetId="371"/>
      <sheetData sheetId="372"/>
      <sheetData sheetId="373"/>
      <sheetData sheetId="374"/>
      <sheetData sheetId="375">
        <row r="10">
          <cell r="M10">
            <v>1302940.7487084535</v>
          </cell>
        </row>
      </sheetData>
      <sheetData sheetId="376">
        <row r="10">
          <cell r="M10">
            <v>1302940.7487084535</v>
          </cell>
        </row>
      </sheetData>
      <sheetData sheetId="377"/>
      <sheetData sheetId="378"/>
      <sheetData sheetId="379"/>
      <sheetData sheetId="380"/>
      <sheetData sheetId="381"/>
      <sheetData sheetId="382">
        <row r="6">
          <cell r="D6">
            <v>0</v>
          </cell>
        </row>
      </sheetData>
      <sheetData sheetId="383"/>
      <sheetData sheetId="384"/>
      <sheetData sheetId="385"/>
      <sheetData sheetId="386"/>
      <sheetData sheetId="387"/>
      <sheetData sheetId="388">
        <row r="10">
          <cell r="M10">
            <v>1302940.7487084535</v>
          </cell>
        </row>
      </sheetData>
      <sheetData sheetId="389">
        <row r="10">
          <cell r="M10">
            <v>1302940.7487084535</v>
          </cell>
        </row>
      </sheetData>
      <sheetData sheetId="390"/>
      <sheetData sheetId="391"/>
      <sheetData sheetId="392"/>
      <sheetData sheetId="393"/>
      <sheetData sheetId="394"/>
      <sheetData sheetId="395"/>
      <sheetData sheetId="396">
        <row r="6">
          <cell r="D6">
            <v>5433063.0008333344</v>
          </cell>
        </row>
      </sheetData>
      <sheetData sheetId="397"/>
      <sheetData sheetId="398"/>
      <sheetData sheetId="399"/>
      <sheetData sheetId="400">
        <row r="6">
          <cell r="D6">
            <v>5433063.0008333344</v>
          </cell>
        </row>
      </sheetData>
      <sheetData sheetId="401"/>
      <sheetData sheetId="402"/>
      <sheetData sheetId="403"/>
      <sheetData sheetId="404"/>
      <sheetData sheetId="405"/>
      <sheetData sheetId="406"/>
      <sheetData sheetId="407"/>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ow r="6">
          <cell r="D6" t="str">
            <v>CONSORCIO CONSTRUCTOR PACIFICO 3</v>
          </cell>
        </row>
      </sheetData>
      <sheetData sheetId="438"/>
      <sheetData sheetId="439"/>
      <sheetData sheetId="440"/>
      <sheetData sheetId="441">
        <row r="6">
          <cell r="D6" t="str">
            <v>CONSORCIO CONSTRUCTOR PACIFICO 3</v>
          </cell>
        </row>
      </sheetData>
      <sheetData sheetId="442">
        <row r="6">
          <cell r="D6">
            <v>5433063.0008333344</v>
          </cell>
        </row>
      </sheetData>
      <sheetData sheetId="443">
        <row r="6">
          <cell r="D6">
            <v>5433063.0008333344</v>
          </cell>
        </row>
      </sheetData>
      <sheetData sheetId="444"/>
      <sheetData sheetId="445"/>
      <sheetData sheetId="446">
        <row r="6">
          <cell r="D6">
            <v>5433063.0008333344</v>
          </cell>
        </row>
      </sheetData>
      <sheetData sheetId="447">
        <row r="6">
          <cell r="D6">
            <v>5433063.0008333344</v>
          </cell>
        </row>
      </sheetData>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ow r="6">
          <cell r="D6" t="str">
            <v>CONSORCIO CONSTRUCTOR PACIFICO 3</v>
          </cell>
        </row>
      </sheetData>
      <sheetData sheetId="466"/>
      <sheetData sheetId="467"/>
      <sheetData sheetId="468" refreshError="1"/>
      <sheetData sheetId="469"/>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sheetData sheetId="491" refreshError="1"/>
      <sheetData sheetId="492" refreshError="1"/>
      <sheetData sheetId="493" refreshError="1"/>
      <sheetData sheetId="494">
        <row r="6">
          <cell r="D6">
            <v>0</v>
          </cell>
        </row>
      </sheetData>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refreshError="1"/>
      <sheetData sheetId="541" refreshError="1"/>
      <sheetData sheetId="542" refreshError="1"/>
      <sheetData sheetId="543" refreshError="1"/>
      <sheetData sheetId="544" refreshError="1"/>
      <sheetData sheetId="545" refreshError="1"/>
      <sheetData sheetId="5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de Cambio"/>
      <sheetName val="datos"/>
      <sheetName val="#¡REF"/>
      <sheetName val="FORMA- RE1"/>
      <sheetName val="FORMA-SE2"/>
      <sheetName val="FORMA-ST1"/>
      <sheetName val="FORMA-LM3"/>
      <sheetName val="FORMA-LM1"/>
      <sheetName val="FORMA-LS1-LS2"/>
      <sheetName val="FORMA-LS3"/>
      <sheetName val="FORMA-(SE1)"/>
      <sheetName val="SE_Chavarria"/>
      <sheetName val="SE_Chiclayo_Oeste"/>
      <sheetName val="SE_Chimbote1"/>
      <sheetName val="SE_Ica"/>
      <sheetName val="SE_Independencia"/>
      <sheetName val="SE_Paramonga_Nueva"/>
      <sheetName val="SE_Piura_Oeste"/>
      <sheetName val="SE_San_Juan"/>
      <sheetName val="SE_Santa_Rosa"/>
      <sheetName val="SE_Trujillo_Norte"/>
      <sheetName val="FORMA-RL1"/>
      <sheetName val="C.A.P. 10.2000"/>
      <sheetName val="auxiliar"/>
      <sheetName val="Precio Barra Eq. MT"/>
      <sheetName val="Tarifa Barra"/>
      <sheetName val="Pliegos"/>
      <sheetName val="Cuadro B-1"/>
      <sheetName val="Hoja1"/>
      <sheetName val="CALCULO"/>
      <sheetName val="Aux. Disgregados"/>
      <sheetName val="Datos de Entrada"/>
      <sheetName val="DATOS TECNICOS SE SANTUARIO"/>
      <sheetName val="PROC MANT LT 1"/>
      <sheetName val="E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Hoja2"/>
      <sheetName val="INDICADORES"/>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W9"/>
      <sheetName val="Presentacion"/>
      <sheetName val="Ejecutivo"/>
      <sheetName val="Resumen_Real"/>
      <sheetName val="TablasDinamicas"/>
      <sheetName val="HorasDetalladas"/>
      <sheetName val="46W9_Hoja1"/>
      <sheetName val="46W9_Cuadro de costos"/>
      <sheetName val="46W9_Bases"/>
      <sheetName val="46W9_ASPECTOS ELECTRICOS"/>
      <sheetName val="46W9_OBRAS CIVILES"/>
      <sheetName val="46W9_Costo directos"/>
      <sheetName val="46W9_Resumen Costos"/>
      <sheetName val="VC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PC3I2"/>
      <sheetName val="MPC3I3"/>
      <sheetName val="MPC3I4"/>
      <sheetName val="MPC3I5"/>
      <sheetName val="MPC3I1"/>
      <sheetName val="Hoja1"/>
      <sheetName val="Hoja2"/>
      <sheetName val="Hoja3"/>
      <sheetName val="PROYECTO FINAL 1"/>
      <sheetName val="API93"/>
      <sheetName val="4,2,1,1,1,3 TECNO. SOCIOAMB."/>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Tiraje Mix"/>
      <sheetName val="itemizado"/>
      <sheetName val="AREAS - Chile"/>
      <sheetName val="Tiraje_Mix"/>
      <sheetName val="INDIRECTOS"/>
      <sheetName val="RESUMEN_DE_COTIZACION"/>
      <sheetName val="Avance_financiero"/>
      <sheetName val="BASES"/>
      <sheetName val="N°1"/>
      <sheetName val="N°10"/>
      <sheetName val="N°2"/>
      <sheetName val="N°3"/>
      <sheetName val="N°4"/>
      <sheetName val="N°5"/>
      <sheetName val="N°6"/>
      <sheetName val="N°7"/>
      <sheetName val="N°8"/>
      <sheetName val="N°9"/>
      <sheetName val="PRECIOS_MATERIALES"/>
      <sheetName val="OBRA_CIVIL"/>
      <sheetName val="ESTRUCTURA_DE_HORMIGON"/>
      <sheetName val="INFRAESTRUCTURA"/>
      <sheetName val="INSTALACION_ELECTRICA"/>
      <sheetName val="Joe_Materiales"/>
      <sheetName val="puni"/>
      <sheetName val="Tiraje_Mix1"/>
      <sheetName val="TCO"/>
      <sheetName val="CCC-VvsM"/>
      <sheetName val="CCC-VENTA"/>
      <sheetName val="CCC-META"/>
      <sheetName val="Utilidad"/>
      <sheetName val="EEPP"/>
      <sheetName val="OOEE"/>
      <sheetName val="DISGREGADO OBRA"/>
      <sheetName val="DISG. Presup. Meta"/>
      <sheetName val="VENTA"/>
      <sheetName val="Áreas"/>
      <sheetName val="#¡REF"/>
      <sheetName val="Partidas"/>
      <sheetName val="Facto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INST"/>
      <sheetName val="original_sist"/>
      <sheetName val="Hoja3"/>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422CW00"/>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W9"/>
      <sheetName val="Presentacion"/>
      <sheetName val="Ejecutivo"/>
      <sheetName val="Resumen_Real"/>
      <sheetName val="TablasDinamicas"/>
      <sheetName val="HorasDetalladas"/>
      <sheetName val="46W9_Hoja1"/>
      <sheetName val="46W9_Cuadro de costos"/>
      <sheetName val="46W9_Bases"/>
      <sheetName val="46W9_ASPECTOS ELECTRICOS"/>
      <sheetName val="46W9_OBRAS CIVILES"/>
      <sheetName val="46W9_Costo directos"/>
      <sheetName val="46W9_Resumen Costos"/>
      <sheetName val="VC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_120mm2"/>
      <sheetName val="CAP-95mm2 "/>
      <sheetName val="CAP-120mm2"/>
      <sheetName val="pheasant"/>
      <sheetName val="MALLA DE TIERRA"/>
      <sheetName val="BASE"/>
      <sheetName val="CTGART"/>
      <sheetName val="Aux. Disgregados"/>
      <sheetName val="Analisis de la T.C. - 2.2"/>
    </sheetNames>
    <sheetDataSet>
      <sheetData sheetId="0">
        <row r="3">
          <cell r="B3" t="str">
            <v>( ALEACION DE ALUMINIO ACCC 120 mm²)</v>
          </cell>
        </row>
      </sheetData>
      <sheetData sheetId="1"/>
      <sheetData sheetId="2" refreshError="1"/>
      <sheetData sheetId="3"/>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S"/>
      <sheetName val="PRESUPUESTO"/>
      <sheetName val="Hoja1"/>
      <sheetName val="Hoja2"/>
      <sheetName val="Hoja3"/>
      <sheetName val="DATOS"/>
      <sheetName val="Hoja4"/>
      <sheetName val="FORMULA"/>
      <sheetName val="CALENDARIO"/>
      <sheetName val="REV3"/>
      <sheetName val="CAP-120mm2"/>
      <sheetName val="INGRESO"/>
      <sheetName val="RES"/>
      <sheetName val="CENSO93"/>
      <sheetName val="FORMA-SE2"/>
      <sheetName val="1.2.1 RENDIMIENTO"/>
      <sheetName val="Datos de Entrada"/>
      <sheetName val="YTD Comments"/>
      <sheetName val="Datos de la localidad"/>
      <sheetName val="Analisis de la T.C. - 2.2"/>
      <sheetName val="#¡REF"/>
      <sheetName val="QURR"/>
      <sheetName val="PLANILLA GENERAL"/>
      <sheetName val="LOCALIDADES"/>
      <sheetName val="Datos de la lkcalidad"/>
      <sheetName val="#¡RED"/>
      <sheetName val="CALCULO"/>
      <sheetName val="DATA"/>
      <sheetName val="PLANILLA LP 22.9 kV"/>
      <sheetName val="Plani"/>
      <sheetName val="CC"/>
      <sheetName val="Hoja79"/>
      <sheetName val="Resumen-RS"/>
      <sheetName val="3. Manpower"/>
      <sheetName val="Matriz"/>
      <sheetName val="P-A-D"/>
      <sheetName val="DATOS DE CAMPO"/>
      <sheetName val="C-WATT"/>
      <sheetName val="SE_Piura_Oeste"/>
      <sheetName val="SE_Santa_Rosa"/>
      <sheetName val="SE_San_Juan"/>
      <sheetName val="SE_Independencia"/>
      <sheetName val="SE_Ica"/>
      <sheetName val="SE_Chiclayo_Oeste"/>
      <sheetName val="SE_Trujillo_Norte"/>
      <sheetName val="SE_Chimbote1"/>
      <sheetName val="SE_Paramonga_Nueva"/>
      <sheetName val="SE_Chavarria"/>
      <sheetName val="FlujoTJ"/>
      <sheetName val="EVAL"/>
      <sheetName val="DATOS TECNICOS SE SANTUARIO"/>
      <sheetName val="PROC MANT LT 1"/>
      <sheetName val="Tipo de Cambio"/>
      <sheetName val="1_2_1_RENDIMIENTO"/>
      <sheetName val="Datos_de_Entrada"/>
      <sheetName val="Datos_de_la_localidad"/>
      <sheetName val="Analisis_de_la_T_C__-_2_2"/>
      <sheetName val="PLANILLA_GENERAL"/>
      <sheetName val="Datos_de_la_lkcalidad"/>
      <sheetName val="PLANILLA_LP_22_9_kV"/>
      <sheetName val="3__Manpower"/>
      <sheetName val="DATOS_DE_CAMPO"/>
      <sheetName val="HIDRANDINA"/>
    </sheetNames>
    <sheetDataSet>
      <sheetData sheetId="0" refreshError="1"/>
      <sheetData sheetId="1" refreshError="1">
        <row r="287">
          <cell r="A287" t="str">
            <v>PT_03</v>
          </cell>
          <cell r="C287" t="str">
            <v>SI</v>
          </cell>
          <cell r="D287" t="str">
            <v>4.01</v>
          </cell>
          <cell r="F287" t="str">
            <v xml:space="preserve">Conector de Cu tipo perno partido </v>
          </cell>
          <cell r="I287" t="str">
            <v>U</v>
          </cell>
          <cell r="J287">
            <v>12</v>
          </cell>
          <cell r="K287">
            <v>2.4900000000000002</v>
          </cell>
          <cell r="L287">
            <v>29.88</v>
          </cell>
          <cell r="O287">
            <v>0</v>
          </cell>
        </row>
        <row r="292">
          <cell r="D292" t="str">
            <v>5.00</v>
          </cell>
          <cell r="F292" t="str">
            <v>EQUIPOS DE PROTECCION Y SECCIONAMIENTO</v>
          </cell>
          <cell r="O292">
            <v>0</v>
          </cell>
        </row>
        <row r="293">
          <cell r="A293" t="str">
            <v>PROT_02</v>
          </cell>
          <cell r="C293" t="str">
            <v>SI</v>
          </cell>
          <cell r="D293" t="str">
            <v>5.01</v>
          </cell>
          <cell r="F293" t="str">
            <v>Seccionador fusible unipolar Cut-out 36 kV, 100 A, 150kV BIL</v>
          </cell>
          <cell r="I293" t="str">
            <v>U</v>
          </cell>
          <cell r="J293">
            <v>11</v>
          </cell>
          <cell r="K293">
            <v>226.24</v>
          </cell>
          <cell r="L293">
            <v>2488.64</v>
          </cell>
          <cell r="O293">
            <v>0</v>
          </cell>
        </row>
        <row r="294">
          <cell r="F294" t="str">
            <v>SUB TOTAL</v>
          </cell>
          <cell r="M294">
            <v>2488.64</v>
          </cell>
          <cell r="O294">
            <v>0</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EF717-3DED-40B6-8D09-1E72BA7833E3}">
  <dimension ref="B1:E29"/>
  <sheetViews>
    <sheetView topLeftCell="A4" zoomScaleNormal="100" workbookViewId="0">
      <selection activeCell="B6" sqref="B6:D7"/>
    </sheetView>
  </sheetViews>
  <sheetFormatPr baseColWidth="10" defaultColWidth="11.42578125" defaultRowHeight="15.75"/>
  <cols>
    <col min="1" max="1" width="2.42578125" style="100" customWidth="1"/>
    <col min="2" max="2" width="11.42578125" style="100"/>
    <col min="3" max="3" width="54.7109375" style="100" customWidth="1"/>
    <col min="4" max="4" width="38.7109375" style="100" customWidth="1"/>
    <col min="5" max="5" width="22.28515625" style="100" customWidth="1"/>
    <col min="6" max="6" width="21.5703125" style="100" bestFit="1" customWidth="1"/>
    <col min="7" max="250" width="11.42578125" style="100"/>
    <col min="251" max="251" width="70" style="100" customWidth="1"/>
    <col min="252" max="252" width="38.7109375" style="100" customWidth="1"/>
    <col min="253" max="253" width="15.5703125" style="100" bestFit="1" customWidth="1"/>
    <col min="254" max="506" width="11.42578125" style="100"/>
    <col min="507" max="507" width="70" style="100" customWidth="1"/>
    <col min="508" max="508" width="38.7109375" style="100" customWidth="1"/>
    <col min="509" max="509" width="15.5703125" style="100" bestFit="1" customWidth="1"/>
    <col min="510" max="762" width="11.42578125" style="100"/>
    <col min="763" max="763" width="70" style="100" customWidth="1"/>
    <col min="764" max="764" width="38.7109375" style="100" customWidth="1"/>
    <col min="765" max="765" width="15.5703125" style="100" bestFit="1" customWidth="1"/>
    <col min="766" max="1018" width="11.42578125" style="100"/>
    <col min="1019" max="1019" width="70" style="100" customWidth="1"/>
    <col min="1020" max="1020" width="38.7109375" style="100" customWidth="1"/>
    <col min="1021" max="1021" width="15.5703125" style="100" bestFit="1" customWidth="1"/>
    <col min="1022" max="1274" width="11.42578125" style="100"/>
    <col min="1275" max="1275" width="70" style="100" customWidth="1"/>
    <col min="1276" max="1276" width="38.7109375" style="100" customWidth="1"/>
    <col min="1277" max="1277" width="15.5703125" style="100" bestFit="1" customWidth="1"/>
    <col min="1278" max="1530" width="11.42578125" style="100"/>
    <col min="1531" max="1531" width="70" style="100" customWidth="1"/>
    <col min="1532" max="1532" width="38.7109375" style="100" customWidth="1"/>
    <col min="1533" max="1533" width="15.5703125" style="100" bestFit="1" customWidth="1"/>
    <col min="1534" max="1786" width="11.42578125" style="100"/>
    <col min="1787" max="1787" width="70" style="100" customWidth="1"/>
    <col min="1788" max="1788" width="38.7109375" style="100" customWidth="1"/>
    <col min="1789" max="1789" width="15.5703125" style="100" bestFit="1" customWidth="1"/>
    <col min="1790" max="2042" width="11.42578125" style="100"/>
    <col min="2043" max="2043" width="70" style="100" customWidth="1"/>
    <col min="2044" max="2044" width="38.7109375" style="100" customWidth="1"/>
    <col min="2045" max="2045" width="15.5703125" style="100" bestFit="1" customWidth="1"/>
    <col min="2046" max="2298" width="11.42578125" style="100"/>
    <col min="2299" max="2299" width="70" style="100" customWidth="1"/>
    <col min="2300" max="2300" width="38.7109375" style="100" customWidth="1"/>
    <col min="2301" max="2301" width="15.5703125" style="100" bestFit="1" customWidth="1"/>
    <col min="2302" max="2554" width="11.42578125" style="100"/>
    <col min="2555" max="2555" width="70" style="100" customWidth="1"/>
    <col min="2556" max="2556" width="38.7109375" style="100" customWidth="1"/>
    <col min="2557" max="2557" width="15.5703125" style="100" bestFit="1" customWidth="1"/>
    <col min="2558" max="2810" width="11.42578125" style="100"/>
    <col min="2811" max="2811" width="70" style="100" customWidth="1"/>
    <col min="2812" max="2812" width="38.7109375" style="100" customWidth="1"/>
    <col min="2813" max="2813" width="15.5703125" style="100" bestFit="1" customWidth="1"/>
    <col min="2814" max="3066" width="11.42578125" style="100"/>
    <col min="3067" max="3067" width="70" style="100" customWidth="1"/>
    <col min="3068" max="3068" width="38.7109375" style="100" customWidth="1"/>
    <col min="3069" max="3069" width="15.5703125" style="100" bestFit="1" customWidth="1"/>
    <col min="3070" max="3322" width="11.42578125" style="100"/>
    <col min="3323" max="3323" width="70" style="100" customWidth="1"/>
    <col min="3324" max="3324" width="38.7109375" style="100" customWidth="1"/>
    <col min="3325" max="3325" width="15.5703125" style="100" bestFit="1" customWidth="1"/>
    <col min="3326" max="3578" width="11.42578125" style="100"/>
    <col min="3579" max="3579" width="70" style="100" customWidth="1"/>
    <col min="3580" max="3580" width="38.7109375" style="100" customWidth="1"/>
    <col min="3581" max="3581" width="15.5703125" style="100" bestFit="1" customWidth="1"/>
    <col min="3582" max="3834" width="11.42578125" style="100"/>
    <col min="3835" max="3835" width="70" style="100" customWidth="1"/>
    <col min="3836" max="3836" width="38.7109375" style="100" customWidth="1"/>
    <col min="3837" max="3837" width="15.5703125" style="100" bestFit="1" customWidth="1"/>
    <col min="3838" max="4090" width="11.42578125" style="100"/>
    <col min="4091" max="4091" width="70" style="100" customWidth="1"/>
    <col min="4092" max="4092" width="38.7109375" style="100" customWidth="1"/>
    <col min="4093" max="4093" width="15.5703125" style="100" bestFit="1" customWidth="1"/>
    <col min="4094" max="4346" width="11.42578125" style="100"/>
    <col min="4347" max="4347" width="70" style="100" customWidth="1"/>
    <col min="4348" max="4348" width="38.7109375" style="100" customWidth="1"/>
    <col min="4349" max="4349" width="15.5703125" style="100" bestFit="1" customWidth="1"/>
    <col min="4350" max="4602" width="11.42578125" style="100"/>
    <col min="4603" max="4603" width="70" style="100" customWidth="1"/>
    <col min="4604" max="4604" width="38.7109375" style="100" customWidth="1"/>
    <col min="4605" max="4605" width="15.5703125" style="100" bestFit="1" customWidth="1"/>
    <col min="4606" max="4858" width="11.42578125" style="100"/>
    <col min="4859" max="4859" width="70" style="100" customWidth="1"/>
    <col min="4860" max="4860" width="38.7109375" style="100" customWidth="1"/>
    <col min="4861" max="4861" width="15.5703125" style="100" bestFit="1" customWidth="1"/>
    <col min="4862" max="5114" width="11.42578125" style="100"/>
    <col min="5115" max="5115" width="70" style="100" customWidth="1"/>
    <col min="5116" max="5116" width="38.7109375" style="100" customWidth="1"/>
    <col min="5117" max="5117" width="15.5703125" style="100" bestFit="1" customWidth="1"/>
    <col min="5118" max="5370" width="11.42578125" style="100"/>
    <col min="5371" max="5371" width="70" style="100" customWidth="1"/>
    <col min="5372" max="5372" width="38.7109375" style="100" customWidth="1"/>
    <col min="5373" max="5373" width="15.5703125" style="100" bestFit="1" customWidth="1"/>
    <col min="5374" max="5626" width="11.42578125" style="100"/>
    <col min="5627" max="5627" width="70" style="100" customWidth="1"/>
    <col min="5628" max="5628" width="38.7109375" style="100" customWidth="1"/>
    <col min="5629" max="5629" width="15.5703125" style="100" bestFit="1" customWidth="1"/>
    <col min="5630" max="5882" width="11.42578125" style="100"/>
    <col min="5883" max="5883" width="70" style="100" customWidth="1"/>
    <col min="5884" max="5884" width="38.7109375" style="100" customWidth="1"/>
    <col min="5885" max="5885" width="15.5703125" style="100" bestFit="1" customWidth="1"/>
    <col min="5886" max="6138" width="11.42578125" style="100"/>
    <col min="6139" max="6139" width="70" style="100" customWidth="1"/>
    <col min="6140" max="6140" width="38.7109375" style="100" customWidth="1"/>
    <col min="6141" max="6141" width="15.5703125" style="100" bestFit="1" customWidth="1"/>
    <col min="6142" max="6394" width="11.42578125" style="100"/>
    <col min="6395" max="6395" width="70" style="100" customWidth="1"/>
    <col min="6396" max="6396" width="38.7109375" style="100" customWidth="1"/>
    <col min="6397" max="6397" width="15.5703125" style="100" bestFit="1" customWidth="1"/>
    <col min="6398" max="6650" width="11.42578125" style="100"/>
    <col min="6651" max="6651" width="70" style="100" customWidth="1"/>
    <col min="6652" max="6652" width="38.7109375" style="100" customWidth="1"/>
    <col min="6653" max="6653" width="15.5703125" style="100" bestFit="1" customWidth="1"/>
    <col min="6654" max="6906" width="11.42578125" style="100"/>
    <col min="6907" max="6907" width="70" style="100" customWidth="1"/>
    <col min="6908" max="6908" width="38.7109375" style="100" customWidth="1"/>
    <col min="6909" max="6909" width="15.5703125" style="100" bestFit="1" customWidth="1"/>
    <col min="6910" max="7162" width="11.42578125" style="100"/>
    <col min="7163" max="7163" width="70" style="100" customWidth="1"/>
    <col min="7164" max="7164" width="38.7109375" style="100" customWidth="1"/>
    <col min="7165" max="7165" width="15.5703125" style="100" bestFit="1" customWidth="1"/>
    <col min="7166" max="7418" width="11.42578125" style="100"/>
    <col min="7419" max="7419" width="70" style="100" customWidth="1"/>
    <col min="7420" max="7420" width="38.7109375" style="100" customWidth="1"/>
    <col min="7421" max="7421" width="15.5703125" style="100" bestFit="1" customWidth="1"/>
    <col min="7422" max="7674" width="11.42578125" style="100"/>
    <col min="7675" max="7675" width="70" style="100" customWidth="1"/>
    <col min="7676" max="7676" width="38.7109375" style="100" customWidth="1"/>
    <col min="7677" max="7677" width="15.5703125" style="100" bestFit="1" customWidth="1"/>
    <col min="7678" max="7930" width="11.42578125" style="100"/>
    <col min="7931" max="7931" width="70" style="100" customWidth="1"/>
    <col min="7932" max="7932" width="38.7109375" style="100" customWidth="1"/>
    <col min="7933" max="7933" width="15.5703125" style="100" bestFit="1" customWidth="1"/>
    <col min="7934" max="8186" width="11.42578125" style="100"/>
    <col min="8187" max="8187" width="70" style="100" customWidth="1"/>
    <col min="8188" max="8188" width="38.7109375" style="100" customWidth="1"/>
    <col min="8189" max="8189" width="15.5703125" style="100" bestFit="1" customWidth="1"/>
    <col min="8190" max="8442" width="11.42578125" style="100"/>
    <col min="8443" max="8443" width="70" style="100" customWidth="1"/>
    <col min="8444" max="8444" width="38.7109375" style="100" customWidth="1"/>
    <col min="8445" max="8445" width="15.5703125" style="100" bestFit="1" customWidth="1"/>
    <col min="8446" max="8698" width="11.42578125" style="100"/>
    <col min="8699" max="8699" width="70" style="100" customWidth="1"/>
    <col min="8700" max="8700" width="38.7109375" style="100" customWidth="1"/>
    <col min="8701" max="8701" width="15.5703125" style="100" bestFit="1" customWidth="1"/>
    <col min="8702" max="8954" width="11.42578125" style="100"/>
    <col min="8955" max="8955" width="70" style="100" customWidth="1"/>
    <col min="8956" max="8956" width="38.7109375" style="100" customWidth="1"/>
    <col min="8957" max="8957" width="15.5703125" style="100" bestFit="1" customWidth="1"/>
    <col min="8958" max="9210" width="11.42578125" style="100"/>
    <col min="9211" max="9211" width="70" style="100" customWidth="1"/>
    <col min="9212" max="9212" width="38.7109375" style="100" customWidth="1"/>
    <col min="9213" max="9213" width="15.5703125" style="100" bestFit="1" customWidth="1"/>
    <col min="9214" max="9466" width="11.42578125" style="100"/>
    <col min="9467" max="9467" width="70" style="100" customWidth="1"/>
    <col min="9468" max="9468" width="38.7109375" style="100" customWidth="1"/>
    <col min="9469" max="9469" width="15.5703125" style="100" bestFit="1" customWidth="1"/>
    <col min="9470" max="9722" width="11.42578125" style="100"/>
    <col min="9723" max="9723" width="70" style="100" customWidth="1"/>
    <col min="9724" max="9724" width="38.7109375" style="100" customWidth="1"/>
    <col min="9725" max="9725" width="15.5703125" style="100" bestFit="1" customWidth="1"/>
    <col min="9726" max="9978" width="11.42578125" style="100"/>
    <col min="9979" max="9979" width="70" style="100" customWidth="1"/>
    <col min="9980" max="9980" width="38.7109375" style="100" customWidth="1"/>
    <col min="9981" max="9981" width="15.5703125" style="100" bestFit="1" customWidth="1"/>
    <col min="9982" max="10234" width="11.42578125" style="100"/>
    <col min="10235" max="10235" width="70" style="100" customWidth="1"/>
    <col min="10236" max="10236" width="38.7109375" style="100" customWidth="1"/>
    <col min="10237" max="10237" width="15.5703125" style="100" bestFit="1" customWidth="1"/>
    <col min="10238" max="10490" width="11.42578125" style="100"/>
    <col min="10491" max="10491" width="70" style="100" customWidth="1"/>
    <col min="10492" max="10492" width="38.7109375" style="100" customWidth="1"/>
    <col min="10493" max="10493" width="15.5703125" style="100" bestFit="1" customWidth="1"/>
    <col min="10494" max="10746" width="11.42578125" style="100"/>
    <col min="10747" max="10747" width="70" style="100" customWidth="1"/>
    <col min="10748" max="10748" width="38.7109375" style="100" customWidth="1"/>
    <col min="10749" max="10749" width="15.5703125" style="100" bestFit="1" customWidth="1"/>
    <col min="10750" max="11002" width="11.42578125" style="100"/>
    <col min="11003" max="11003" width="70" style="100" customWidth="1"/>
    <col min="11004" max="11004" width="38.7109375" style="100" customWidth="1"/>
    <col min="11005" max="11005" width="15.5703125" style="100" bestFit="1" customWidth="1"/>
    <col min="11006" max="11258" width="11.42578125" style="100"/>
    <col min="11259" max="11259" width="70" style="100" customWidth="1"/>
    <col min="11260" max="11260" width="38.7109375" style="100" customWidth="1"/>
    <col min="11261" max="11261" width="15.5703125" style="100" bestFit="1" customWidth="1"/>
    <col min="11262" max="11514" width="11.42578125" style="100"/>
    <col min="11515" max="11515" width="70" style="100" customWidth="1"/>
    <col min="11516" max="11516" width="38.7109375" style="100" customWidth="1"/>
    <col min="11517" max="11517" width="15.5703125" style="100" bestFit="1" customWidth="1"/>
    <col min="11518" max="11770" width="11.42578125" style="100"/>
    <col min="11771" max="11771" width="70" style="100" customWidth="1"/>
    <col min="11772" max="11772" width="38.7109375" style="100" customWidth="1"/>
    <col min="11773" max="11773" width="15.5703125" style="100" bestFit="1" customWidth="1"/>
    <col min="11774" max="12026" width="11.42578125" style="100"/>
    <col min="12027" max="12027" width="70" style="100" customWidth="1"/>
    <col min="12028" max="12028" width="38.7109375" style="100" customWidth="1"/>
    <col min="12029" max="12029" width="15.5703125" style="100" bestFit="1" customWidth="1"/>
    <col min="12030" max="12282" width="11.42578125" style="100"/>
    <col min="12283" max="12283" width="70" style="100" customWidth="1"/>
    <col min="12284" max="12284" width="38.7109375" style="100" customWidth="1"/>
    <col min="12285" max="12285" width="15.5703125" style="100" bestFit="1" customWidth="1"/>
    <col min="12286" max="12538" width="11.42578125" style="100"/>
    <col min="12539" max="12539" width="70" style="100" customWidth="1"/>
    <col min="12540" max="12540" width="38.7109375" style="100" customWidth="1"/>
    <col min="12541" max="12541" width="15.5703125" style="100" bestFit="1" customWidth="1"/>
    <col min="12542" max="12794" width="11.42578125" style="100"/>
    <col min="12795" max="12795" width="70" style="100" customWidth="1"/>
    <col min="12796" max="12796" width="38.7109375" style="100" customWidth="1"/>
    <col min="12797" max="12797" width="15.5703125" style="100" bestFit="1" customWidth="1"/>
    <col min="12798" max="13050" width="11.42578125" style="100"/>
    <col min="13051" max="13051" width="70" style="100" customWidth="1"/>
    <col min="13052" max="13052" width="38.7109375" style="100" customWidth="1"/>
    <col min="13053" max="13053" width="15.5703125" style="100" bestFit="1" customWidth="1"/>
    <col min="13054" max="13306" width="11.42578125" style="100"/>
    <col min="13307" max="13307" width="70" style="100" customWidth="1"/>
    <col min="13308" max="13308" width="38.7109375" style="100" customWidth="1"/>
    <col min="13309" max="13309" width="15.5703125" style="100" bestFit="1" customWidth="1"/>
    <col min="13310" max="13562" width="11.42578125" style="100"/>
    <col min="13563" max="13563" width="70" style="100" customWidth="1"/>
    <col min="13564" max="13564" width="38.7109375" style="100" customWidth="1"/>
    <col min="13565" max="13565" width="15.5703125" style="100" bestFit="1" customWidth="1"/>
    <col min="13566" max="13818" width="11.42578125" style="100"/>
    <col min="13819" max="13819" width="70" style="100" customWidth="1"/>
    <col min="13820" max="13820" width="38.7109375" style="100" customWidth="1"/>
    <col min="13821" max="13821" width="15.5703125" style="100" bestFit="1" customWidth="1"/>
    <col min="13822" max="14074" width="11.42578125" style="100"/>
    <col min="14075" max="14075" width="70" style="100" customWidth="1"/>
    <col min="14076" max="14076" width="38.7109375" style="100" customWidth="1"/>
    <col min="14077" max="14077" width="15.5703125" style="100" bestFit="1" customWidth="1"/>
    <col min="14078" max="14330" width="11.42578125" style="100"/>
    <col min="14331" max="14331" width="70" style="100" customWidth="1"/>
    <col min="14332" max="14332" width="38.7109375" style="100" customWidth="1"/>
    <col min="14333" max="14333" width="15.5703125" style="100" bestFit="1" customWidth="1"/>
    <col min="14334" max="14586" width="11.42578125" style="100"/>
    <col min="14587" max="14587" width="70" style="100" customWidth="1"/>
    <col min="14588" max="14588" width="38.7109375" style="100" customWidth="1"/>
    <col min="14589" max="14589" width="15.5703125" style="100" bestFit="1" customWidth="1"/>
    <col min="14590" max="14842" width="11.42578125" style="100"/>
    <col min="14843" max="14843" width="70" style="100" customWidth="1"/>
    <col min="14844" max="14844" width="38.7109375" style="100" customWidth="1"/>
    <col min="14845" max="14845" width="15.5703125" style="100" bestFit="1" customWidth="1"/>
    <col min="14846" max="15098" width="11.42578125" style="100"/>
    <col min="15099" max="15099" width="70" style="100" customWidth="1"/>
    <col min="15100" max="15100" width="38.7109375" style="100" customWidth="1"/>
    <col min="15101" max="15101" width="15.5703125" style="100" bestFit="1" customWidth="1"/>
    <col min="15102" max="15354" width="11.42578125" style="100"/>
    <col min="15355" max="15355" width="70" style="100" customWidth="1"/>
    <col min="15356" max="15356" width="38.7109375" style="100" customWidth="1"/>
    <col min="15357" max="15357" width="15.5703125" style="100" bestFit="1" customWidth="1"/>
    <col min="15358" max="15610" width="11.42578125" style="100"/>
    <col min="15611" max="15611" width="70" style="100" customWidth="1"/>
    <col min="15612" max="15612" width="38.7109375" style="100" customWidth="1"/>
    <col min="15613" max="15613" width="15.5703125" style="100" bestFit="1" customWidth="1"/>
    <col min="15614" max="15866" width="11.42578125" style="100"/>
    <col min="15867" max="15867" width="70" style="100" customWidth="1"/>
    <col min="15868" max="15868" width="38.7109375" style="100" customWidth="1"/>
    <col min="15869" max="15869" width="15.5703125" style="100" bestFit="1" customWidth="1"/>
    <col min="15870" max="16122" width="11.42578125" style="100"/>
    <col min="16123" max="16123" width="70" style="100" customWidth="1"/>
    <col min="16124" max="16124" width="38.7109375" style="100" customWidth="1"/>
    <col min="16125" max="16125" width="15.5703125" style="100" bestFit="1" customWidth="1"/>
    <col min="16126" max="16384" width="11.42578125" style="100"/>
  </cols>
  <sheetData>
    <row r="1" spans="2:5" s="99" customFormat="1">
      <c r="B1" s="395" t="s">
        <v>278</v>
      </c>
      <c r="C1" s="396"/>
      <c r="D1" s="401"/>
      <c r="E1" s="98"/>
    </row>
    <row r="2" spans="2:5" s="99" customFormat="1">
      <c r="B2" s="397"/>
      <c r="C2" s="398"/>
      <c r="D2" s="402"/>
      <c r="E2" s="98"/>
    </row>
    <row r="3" spans="2:5" s="99" customFormat="1">
      <c r="B3" s="397"/>
      <c r="C3" s="398"/>
      <c r="D3" s="402"/>
      <c r="E3" s="98"/>
    </row>
    <row r="4" spans="2:5" s="99" customFormat="1">
      <c r="B4" s="397"/>
      <c r="C4" s="398"/>
      <c r="D4" s="402"/>
      <c r="E4" s="98"/>
    </row>
    <row r="5" spans="2:5" ht="16.5" thickBot="1">
      <c r="B5" s="399"/>
      <c r="C5" s="400"/>
      <c r="D5" s="403"/>
    </row>
    <row r="6" spans="2:5">
      <c r="B6" s="404" t="s">
        <v>70</v>
      </c>
      <c r="C6" s="405"/>
      <c r="D6" s="406"/>
    </row>
    <row r="7" spans="2:5" ht="16.5" thickBot="1">
      <c r="B7" s="407"/>
      <c r="C7" s="408"/>
      <c r="D7" s="409"/>
    </row>
    <row r="8" spans="2:5" ht="16.5" thickBot="1">
      <c r="B8" s="101"/>
      <c r="C8" s="98"/>
      <c r="D8" s="102"/>
    </row>
    <row r="9" spans="2:5" ht="16.5" thickBot="1">
      <c r="B9" s="103"/>
      <c r="C9" s="410"/>
      <c r="D9" s="411"/>
    </row>
    <row r="10" spans="2:5">
      <c r="B10" s="104">
        <v>1</v>
      </c>
      <c r="C10" s="105" t="str">
        <f>+PRESUPUESTO!B12</f>
        <v>PRELIMINARES</v>
      </c>
      <c r="D10" s="106">
        <f>+SUM(PRESUPUESTO!F13:F19)</f>
        <v>0</v>
      </c>
      <c r="E10" s="107"/>
    </row>
    <row r="11" spans="2:5">
      <c r="B11" s="108">
        <v>2</v>
      </c>
      <c r="C11" s="109" t="str">
        <f>+PRESUPUESTO!B21</f>
        <v>EXCAVACIONES</v>
      </c>
      <c r="D11" s="110">
        <f>+SUM(PRESUPUESTO!F22:F26)</f>
        <v>0</v>
      </c>
      <c r="E11" s="107"/>
    </row>
    <row r="12" spans="2:5">
      <c r="B12" s="108">
        <v>3</v>
      </c>
      <c r="C12" s="109" t="str">
        <f>+PRESUPUESTO!B29</f>
        <v>RELLENO DE MATERIAL SELECCIONADO</v>
      </c>
      <c r="D12" s="110">
        <f>+SUM(PRESUPUESTO!F30)</f>
        <v>0</v>
      </c>
      <c r="E12" s="107"/>
    </row>
    <row r="13" spans="2:5">
      <c r="B13" s="104">
        <v>4</v>
      </c>
      <c r="C13" s="109" t="str">
        <f>+PRESUPUESTO!B31</f>
        <v>CONCRETOS</v>
      </c>
      <c r="D13" s="110">
        <f>+SUM(PRESUPUESTO!F32:F33)</f>
        <v>0</v>
      </c>
      <c r="E13" s="107"/>
    </row>
    <row r="14" spans="2:5">
      <c r="B14" s="108">
        <v>5</v>
      </c>
      <c r="C14" s="109" t="str">
        <f>+PRESUPUESTO!B34</f>
        <v>GAVIÓN</v>
      </c>
      <c r="D14" s="110">
        <f>+SUM(PRESUPUESTO!F35:F36)</f>
        <v>0</v>
      </c>
      <c r="E14" s="107"/>
    </row>
    <row r="15" spans="2:5">
      <c r="B15" s="108">
        <v>6</v>
      </c>
      <c r="C15" s="109" t="str">
        <f>+PRESUPUESTO!B37</f>
        <v>ANCLAJES</v>
      </c>
      <c r="D15" s="110">
        <f>+SUM(PRESUPUESTO!F38:F40)</f>
        <v>0</v>
      </c>
      <c r="E15" s="107"/>
    </row>
    <row r="16" spans="2:5">
      <c r="B16" s="104">
        <v>7</v>
      </c>
      <c r="C16" s="109" t="str">
        <f>+PRESUPUESTO!B41</f>
        <v>RECUBRIMIENTO</v>
      </c>
      <c r="D16" s="110">
        <f>+SUM(PRESUPUESTO!F42:F48)</f>
        <v>0</v>
      </c>
      <c r="E16" s="107"/>
    </row>
    <row r="17" spans="2:5">
      <c r="B17" s="108">
        <v>8</v>
      </c>
      <c r="C17" s="109" t="str">
        <f>+PRESUPUESTO!B49</f>
        <v>CERRAMIENTO Y REVEGETALIZACIÓN</v>
      </c>
      <c r="D17" s="110">
        <f>+SUM(PRESUPUESTO!F50:F54)</f>
        <v>0</v>
      </c>
      <c r="E17" s="107"/>
    </row>
    <row r="18" spans="2:5">
      <c r="B18" s="108">
        <v>9</v>
      </c>
      <c r="C18" s="109" t="str">
        <f>+PRESUPUESTO!B55</f>
        <v>PLANES DE MANEJO AMBIENTAL Y TRANSITO</v>
      </c>
      <c r="D18" s="110">
        <f>+SUM(PRESUPUESTO!F56:F57)</f>
        <v>0</v>
      </c>
      <c r="E18" s="107"/>
    </row>
    <row r="19" spans="2:5">
      <c r="B19" s="108"/>
      <c r="C19" s="109"/>
      <c r="D19" s="110"/>
      <c r="E19" s="107"/>
    </row>
    <row r="20" spans="2:5">
      <c r="B20" s="412" t="s">
        <v>71</v>
      </c>
      <c r="C20" s="413"/>
      <c r="D20" s="111">
        <f>SUM(D9:D19)</f>
        <v>0</v>
      </c>
      <c r="E20" s="107"/>
    </row>
    <row r="21" spans="2:5">
      <c r="B21" s="153" t="e">
        <f>+'AIU  V2C'!K68</f>
        <v>#DIV/0!</v>
      </c>
      <c r="C21" s="113" t="s">
        <v>72</v>
      </c>
      <c r="D21" s="114" t="e">
        <f>+D20*B21</f>
        <v>#DIV/0!</v>
      </c>
    </row>
    <row r="22" spans="2:5">
      <c r="B22" s="112"/>
      <c r="C22" s="113" t="s">
        <v>73</v>
      </c>
      <c r="D22" s="114">
        <f>+D20*B22</f>
        <v>0</v>
      </c>
    </row>
    <row r="23" spans="2:5" ht="16.5" thickBot="1">
      <c r="B23" s="115">
        <v>0.19</v>
      </c>
      <c r="C23" s="116" t="s">
        <v>74</v>
      </c>
      <c r="D23" s="117">
        <f>+D22*B23</f>
        <v>0</v>
      </c>
    </row>
    <row r="24" spans="2:5" ht="16.5" thickBot="1">
      <c r="B24" s="393" t="s">
        <v>276</v>
      </c>
      <c r="C24" s="394"/>
      <c r="D24" s="118" t="e">
        <f>SUM(D20:D23)</f>
        <v>#DIV/0!</v>
      </c>
    </row>
    <row r="27" spans="2:5">
      <c r="E27" s="154"/>
    </row>
    <row r="28" spans="2:5">
      <c r="E28" s="359"/>
    </row>
    <row r="29" spans="2:5">
      <c r="E29" s="360"/>
    </row>
  </sheetData>
  <mergeCells count="6">
    <mergeCell ref="B24:C24"/>
    <mergeCell ref="B1:C5"/>
    <mergeCell ref="D1:D5"/>
    <mergeCell ref="B6:D7"/>
    <mergeCell ref="C9:D9"/>
    <mergeCell ref="B20:C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19EBE-CE31-45FE-AA4A-4E4C4EAFC0E9}">
  <dimension ref="A1:L60"/>
  <sheetViews>
    <sheetView showGridLines="0" showZeros="0" tabSelected="1" view="pageBreakPreview" topLeftCell="A17" zoomScale="85" zoomScaleNormal="100" zoomScaleSheetLayoutView="85" zoomScalePageLayoutView="55" workbookViewId="0">
      <selection activeCell="D24" sqref="D24:D30"/>
    </sheetView>
  </sheetViews>
  <sheetFormatPr baseColWidth="10" defaultColWidth="11.42578125" defaultRowHeight="18"/>
  <cols>
    <col min="1" max="1" width="13.7109375" style="65" customWidth="1"/>
    <col min="2" max="2" width="74.42578125" style="81" customWidth="1"/>
    <col min="3" max="3" width="10.7109375" style="66" customWidth="1"/>
    <col min="4" max="4" width="20.7109375" style="65" customWidth="1"/>
    <col min="5" max="5" width="23.5703125" style="65" customWidth="1"/>
    <col min="6" max="6" width="28.28515625" style="66" customWidth="1"/>
    <col min="7" max="7" width="21.42578125" style="62" customWidth="1"/>
    <col min="8" max="8" width="24.5703125" style="61" customWidth="1"/>
    <col min="9" max="9" width="16.42578125" style="63" customWidth="1"/>
    <col min="10" max="10" width="16.5703125" style="64" customWidth="1"/>
    <col min="11" max="11" width="16.28515625" style="65" customWidth="1"/>
    <col min="12" max="16384" width="11.42578125" style="66"/>
  </cols>
  <sheetData>
    <row r="1" spans="1:11" ht="18.75" thickBot="1">
      <c r="A1" s="128"/>
    </row>
    <row r="2" spans="1:11" ht="56.25" customHeight="1">
      <c r="A2" s="416" t="str">
        <f>+RESUMEN!B1</f>
        <v xml:space="preserve">Construcción de obras para el control y mitigación de la socavación y erosión en el talud de la margen derecha del río Zungo y obras complementarias. </v>
      </c>
      <c r="B2" s="417"/>
      <c r="C2" s="418"/>
      <c r="D2" s="419"/>
      <c r="E2" s="419"/>
      <c r="F2" s="420"/>
    </row>
    <row r="3" spans="1:11" ht="26.25" customHeight="1">
      <c r="A3" s="427" t="s">
        <v>277</v>
      </c>
      <c r="B3" s="428"/>
      <c r="C3" s="421"/>
      <c r="D3" s="422"/>
      <c r="E3" s="422"/>
      <c r="F3" s="423"/>
    </row>
    <row r="4" spans="1:11" ht="57.75" customHeight="1" thickBot="1">
      <c r="A4" s="429" t="s">
        <v>75</v>
      </c>
      <c r="B4" s="430"/>
      <c r="C4" s="424"/>
      <c r="D4" s="425"/>
      <c r="E4" s="425"/>
      <c r="F4" s="426"/>
    </row>
    <row r="5" spans="1:11" ht="20.25" customHeight="1" thickBot="1">
      <c r="A5" s="431"/>
      <c r="B5" s="432"/>
      <c r="C5" s="432"/>
      <c r="D5" s="432"/>
      <c r="E5" s="432"/>
      <c r="F5" s="433"/>
    </row>
    <row r="6" spans="1:11">
      <c r="A6" s="119"/>
      <c r="B6" s="120"/>
      <c r="C6" s="121"/>
      <c r="D6" s="122"/>
      <c r="E6" s="123"/>
      <c r="F6" s="124"/>
    </row>
    <row r="7" spans="1:11">
      <c r="A7" s="434" t="s">
        <v>76</v>
      </c>
      <c r="B7" s="434"/>
      <c r="C7" s="434"/>
      <c r="D7" s="434"/>
      <c r="E7" s="434"/>
      <c r="F7" s="434"/>
    </row>
    <row r="8" spans="1:11" ht="18.75" thickBot="1">
      <c r="A8" s="125"/>
      <c r="B8" s="120"/>
      <c r="C8" s="121"/>
      <c r="D8" s="122"/>
      <c r="E8" s="126"/>
      <c r="F8" s="127"/>
    </row>
    <row r="9" spans="1:11" ht="39.6" customHeight="1" thickBot="1">
      <c r="A9" s="321" t="s">
        <v>77</v>
      </c>
      <c r="B9" s="322" t="s">
        <v>1</v>
      </c>
      <c r="C9" s="322" t="s">
        <v>2</v>
      </c>
      <c r="D9" s="322" t="s">
        <v>78</v>
      </c>
      <c r="E9" s="322" t="s">
        <v>4</v>
      </c>
      <c r="F9" s="323" t="s">
        <v>79</v>
      </c>
    </row>
    <row r="10" spans="1:11" ht="30" customHeight="1">
      <c r="A10" s="435" t="s">
        <v>0</v>
      </c>
      <c r="B10" s="435" t="s">
        <v>1</v>
      </c>
      <c r="C10" s="437" t="s">
        <v>2</v>
      </c>
      <c r="D10" s="437" t="s">
        <v>3</v>
      </c>
      <c r="E10" s="439" t="s">
        <v>4</v>
      </c>
      <c r="F10" s="414" t="s">
        <v>5</v>
      </c>
    </row>
    <row r="11" spans="1:11" ht="30" customHeight="1" thickBot="1">
      <c r="A11" s="436"/>
      <c r="B11" s="436"/>
      <c r="C11" s="438"/>
      <c r="D11" s="438"/>
      <c r="E11" s="440"/>
      <c r="F11" s="415"/>
    </row>
    <row r="12" spans="1:11" ht="18.75" thickBot="1">
      <c r="A12" s="334">
        <v>1</v>
      </c>
      <c r="B12" s="335" t="s">
        <v>6</v>
      </c>
      <c r="C12" s="336"/>
      <c r="D12" s="337"/>
      <c r="E12" s="338"/>
      <c r="F12" s="339"/>
      <c r="K12" s="66"/>
    </row>
    <row r="13" spans="1:11" ht="34.15" customHeight="1">
      <c r="A13" s="379">
        <v>1.1000000000000001</v>
      </c>
      <c r="B13" s="330" t="s">
        <v>57</v>
      </c>
      <c r="C13" s="331" t="s">
        <v>7</v>
      </c>
      <c r="D13" s="332">
        <v>15</v>
      </c>
      <c r="E13" s="370">
        <f>+'1.1'!F31</f>
        <v>0</v>
      </c>
      <c r="F13" s="333">
        <f>ROUND(E13*D13,0)</f>
        <v>0</v>
      </c>
      <c r="H13" s="63"/>
      <c r="K13" s="70"/>
    </row>
    <row r="14" spans="1:11" ht="118.15" customHeight="1">
      <c r="A14" s="380">
        <v>1.2</v>
      </c>
      <c r="B14" s="71" t="s">
        <v>80</v>
      </c>
      <c r="C14" s="73" t="s">
        <v>11</v>
      </c>
      <c r="D14" s="67">
        <v>146.6</v>
      </c>
      <c r="E14" s="371">
        <f>+'1.2'!F32</f>
        <v>0</v>
      </c>
      <c r="F14" s="69">
        <f t="shared" ref="F14" si="0">ROUND(E14*D14,0)</f>
        <v>0</v>
      </c>
      <c r="H14" s="63"/>
      <c r="K14" s="70"/>
    </row>
    <row r="15" spans="1:11">
      <c r="A15" s="381">
        <v>1.3</v>
      </c>
      <c r="B15" s="133" t="s">
        <v>85</v>
      </c>
      <c r="C15" s="151"/>
      <c r="D15" s="74"/>
      <c r="E15" s="75"/>
      <c r="H15" s="63"/>
      <c r="K15" s="70"/>
    </row>
    <row r="16" spans="1:11" ht="48" customHeight="1">
      <c r="A16" s="380" t="s">
        <v>10</v>
      </c>
      <c r="B16" s="134" t="s">
        <v>275</v>
      </c>
      <c r="C16" s="152" t="s">
        <v>14</v>
      </c>
      <c r="D16" s="74">
        <v>966</v>
      </c>
      <c r="E16" s="75">
        <f>+'1.3.1'!F31</f>
        <v>0</v>
      </c>
      <c r="F16" s="69">
        <f>ROUND(E16*D16,0)</f>
        <v>0</v>
      </c>
      <c r="H16" s="63"/>
      <c r="K16" s="70"/>
    </row>
    <row r="17" spans="1:11" ht="28.5">
      <c r="A17" s="380" t="s">
        <v>81</v>
      </c>
      <c r="B17" s="134" t="s">
        <v>52</v>
      </c>
      <c r="C17" s="152" t="s">
        <v>12</v>
      </c>
      <c r="D17" s="74">
        <v>662.4</v>
      </c>
      <c r="E17" s="75">
        <f>+'1.3.2'!F29</f>
        <v>0</v>
      </c>
      <c r="F17" s="69">
        <f>ROUND(E17*D17,0)</f>
        <v>0</v>
      </c>
      <c r="H17" s="63"/>
      <c r="K17" s="70"/>
    </row>
    <row r="18" spans="1:11">
      <c r="A18" s="380" t="s">
        <v>82</v>
      </c>
      <c r="B18" s="134" t="s">
        <v>66</v>
      </c>
      <c r="C18" s="152" t="s">
        <v>53</v>
      </c>
      <c r="D18" s="74">
        <v>836.61899999999991</v>
      </c>
      <c r="E18" s="75">
        <f>+'1.3.3'!F32</f>
        <v>0</v>
      </c>
      <c r="F18" s="69">
        <f>ROUND(E18*D18,0)</f>
        <v>0</v>
      </c>
      <c r="H18" s="63"/>
      <c r="K18" s="70"/>
    </row>
    <row r="19" spans="1:11" ht="29.25" thickBot="1">
      <c r="A19" s="380" t="s">
        <v>83</v>
      </c>
      <c r="B19" s="134" t="s">
        <v>54</v>
      </c>
      <c r="C19" s="152" t="s">
        <v>12</v>
      </c>
      <c r="D19" s="74">
        <v>1003.68</v>
      </c>
      <c r="E19" s="75">
        <f>+'1.3.4'!F29</f>
        <v>0</v>
      </c>
      <c r="F19" s="69">
        <f>ROUND(E19*D19,0)</f>
        <v>0</v>
      </c>
      <c r="H19" s="63"/>
      <c r="K19" s="70"/>
    </row>
    <row r="20" spans="1:11" ht="29.25" hidden="1" thickBot="1">
      <c r="A20" s="382" t="s">
        <v>84</v>
      </c>
      <c r="B20" s="134" t="s">
        <v>68</v>
      </c>
      <c r="C20" s="152" t="s">
        <v>67</v>
      </c>
      <c r="D20" s="74">
        <v>88</v>
      </c>
      <c r="E20" s="75" t="e">
        <f>+#REF!</f>
        <v>#REF!</v>
      </c>
      <c r="F20" s="329"/>
      <c r="H20" s="63"/>
      <c r="K20" s="70"/>
    </row>
    <row r="21" spans="1:11" ht="18.75" thickBot="1">
      <c r="A21" s="334">
        <v>2</v>
      </c>
      <c r="B21" s="335" t="s">
        <v>86</v>
      </c>
      <c r="C21" s="336"/>
      <c r="D21" s="337"/>
      <c r="E21" s="338"/>
      <c r="F21" s="339"/>
      <c r="H21" s="63"/>
      <c r="K21" s="70"/>
    </row>
    <row r="22" spans="1:11">
      <c r="A22" s="383">
        <v>2.1</v>
      </c>
      <c r="B22" s="330" t="s">
        <v>51</v>
      </c>
      <c r="C22" s="331" t="s">
        <v>50</v>
      </c>
      <c r="D22" s="332">
        <v>836.46</v>
      </c>
      <c r="E22" s="370">
        <f>+'2.1'!F32</f>
        <v>0</v>
      </c>
      <c r="F22" s="333">
        <f t="shared" ref="F22:F26" si="1">ROUND(E22*D22,0)</f>
        <v>0</v>
      </c>
      <c r="H22" s="63"/>
      <c r="K22" s="70"/>
    </row>
    <row r="23" spans="1:11" ht="35.450000000000003" customHeight="1">
      <c r="A23" s="384">
        <v>2.2000000000000002</v>
      </c>
      <c r="B23" s="71" t="s">
        <v>17</v>
      </c>
      <c r="C23" s="72" t="s">
        <v>12</v>
      </c>
      <c r="D23" s="67">
        <v>688.82</v>
      </c>
      <c r="E23" s="371">
        <f>+'2.2'!F33</f>
        <v>0</v>
      </c>
      <c r="F23" s="69">
        <f t="shared" si="1"/>
        <v>0</v>
      </c>
      <c r="H23" s="63"/>
      <c r="K23" s="70"/>
    </row>
    <row r="24" spans="1:11" ht="30" customHeight="1">
      <c r="A24" s="384">
        <v>2.2999999999999998</v>
      </c>
      <c r="B24" s="71" t="s">
        <v>62</v>
      </c>
      <c r="C24" s="72" t="s">
        <v>9</v>
      </c>
      <c r="D24" s="67">
        <v>1754.0579999999998</v>
      </c>
      <c r="E24" s="371">
        <f>+'2.3'!F33</f>
        <v>0</v>
      </c>
      <c r="F24" s="69">
        <f t="shared" si="1"/>
        <v>0</v>
      </c>
      <c r="H24" s="63"/>
      <c r="K24" s="70"/>
    </row>
    <row r="25" spans="1:11" ht="38.450000000000003" customHeight="1">
      <c r="A25" s="384">
        <v>2.4</v>
      </c>
      <c r="B25" s="71" t="s">
        <v>58</v>
      </c>
      <c r="C25" s="73" t="s">
        <v>9</v>
      </c>
      <c r="D25" s="67">
        <v>1236.46</v>
      </c>
      <c r="E25" s="371">
        <f>+'2.4'!F30</f>
        <v>0</v>
      </c>
      <c r="F25" s="69">
        <f t="shared" si="1"/>
        <v>0</v>
      </c>
      <c r="H25" s="63"/>
      <c r="K25" s="70"/>
    </row>
    <row r="26" spans="1:11" ht="72" thickBot="1">
      <c r="A26" s="384">
        <v>2.5</v>
      </c>
      <c r="B26" s="71" t="s">
        <v>8</v>
      </c>
      <c r="C26" s="72" t="s">
        <v>9</v>
      </c>
      <c r="D26" s="67">
        <v>5.5</v>
      </c>
      <c r="E26" s="371">
        <f>+'2.5'!F31</f>
        <v>0</v>
      </c>
      <c r="F26" s="69">
        <f t="shared" si="1"/>
        <v>0</v>
      </c>
      <c r="H26" s="63"/>
      <c r="K26" s="70"/>
    </row>
    <row r="27" spans="1:11" ht="73.150000000000006" hidden="1" customHeight="1">
      <c r="A27" s="357">
        <v>2.6</v>
      </c>
      <c r="B27" s="71" t="s">
        <v>274</v>
      </c>
      <c r="C27" s="72" t="s">
        <v>67</v>
      </c>
      <c r="D27" s="67" t="e">
        <v>#REF!</v>
      </c>
      <c r="E27" s="371" t="e">
        <f>+#REF!</f>
        <v>#REF!</v>
      </c>
      <c r="F27" s="368"/>
      <c r="H27" s="63"/>
      <c r="K27" s="70"/>
    </row>
    <row r="28" spans="1:11" ht="18.75" hidden="1" thickBot="1">
      <c r="A28" s="340">
        <v>2.7</v>
      </c>
      <c r="B28" s="358" t="s">
        <v>49</v>
      </c>
      <c r="C28" s="152" t="s">
        <v>18</v>
      </c>
      <c r="D28" s="74" t="e">
        <v>#REF!</v>
      </c>
      <c r="E28" s="374">
        <v>275000</v>
      </c>
      <c r="F28" s="369"/>
      <c r="H28" s="63"/>
      <c r="K28" s="70"/>
    </row>
    <row r="29" spans="1:11" ht="18.75" thickBot="1">
      <c r="A29" s="334">
        <v>3</v>
      </c>
      <c r="B29" s="335" t="s">
        <v>87</v>
      </c>
      <c r="C29" s="336"/>
      <c r="D29" s="337"/>
      <c r="E29" s="338"/>
      <c r="F29" s="339"/>
      <c r="H29" s="63"/>
      <c r="K29" s="70"/>
    </row>
    <row r="30" spans="1:11" ht="43.5" thickBot="1">
      <c r="A30" s="324">
        <v>3.1</v>
      </c>
      <c r="B30" s="385" t="s">
        <v>88</v>
      </c>
      <c r="C30" s="342" t="s">
        <v>9</v>
      </c>
      <c r="D30" s="343">
        <v>680.05300000000011</v>
      </c>
      <c r="E30" s="378">
        <f>+'3.1'!F32</f>
        <v>0</v>
      </c>
      <c r="F30" s="344">
        <f>ROUND(E30*D30,0)</f>
        <v>0</v>
      </c>
      <c r="H30" s="63"/>
      <c r="K30" s="70"/>
    </row>
    <row r="31" spans="1:11" ht="18.75" thickBot="1">
      <c r="A31" s="334">
        <v>4</v>
      </c>
      <c r="B31" s="335" t="s">
        <v>89</v>
      </c>
      <c r="C31" s="336"/>
      <c r="D31" s="337"/>
      <c r="E31" s="338"/>
      <c r="F31" s="339"/>
      <c r="H31" s="63"/>
      <c r="K31" s="70"/>
    </row>
    <row r="32" spans="1:11" ht="85.5">
      <c r="A32" s="383">
        <v>4.0999999999999996</v>
      </c>
      <c r="B32" s="341" t="s">
        <v>90</v>
      </c>
      <c r="C32" s="345" t="s">
        <v>9</v>
      </c>
      <c r="D32" s="332">
        <v>516.29999999999995</v>
      </c>
      <c r="E32" s="370">
        <f>+'4.1'!F35</f>
        <v>0</v>
      </c>
      <c r="F32" s="333">
        <f>ROUND(E32*D32,0)</f>
        <v>0</v>
      </c>
      <c r="K32" s="66"/>
    </row>
    <row r="33" spans="1:11" ht="90" customHeight="1" thickBot="1">
      <c r="A33" s="386">
        <v>4.2</v>
      </c>
      <c r="B33" s="134" t="s">
        <v>63</v>
      </c>
      <c r="C33" s="152" t="s">
        <v>12</v>
      </c>
      <c r="D33" s="74">
        <v>329.61</v>
      </c>
      <c r="E33" s="374">
        <f>+'4.2'!F34</f>
        <v>0</v>
      </c>
      <c r="F33" s="329">
        <f>ROUND(E33*D33,0)</f>
        <v>0</v>
      </c>
      <c r="H33" s="63"/>
      <c r="K33" s="70"/>
    </row>
    <row r="34" spans="1:11" ht="18.75" thickBot="1">
      <c r="A34" s="334">
        <v>5</v>
      </c>
      <c r="B34" s="335" t="s">
        <v>91</v>
      </c>
      <c r="C34" s="336"/>
      <c r="D34" s="337"/>
      <c r="E34" s="338"/>
      <c r="F34" s="339"/>
      <c r="H34" s="63"/>
      <c r="K34" s="70"/>
    </row>
    <row r="35" spans="1:11" ht="61.15" customHeight="1">
      <c r="A35" s="383">
        <v>5.0999999999999996</v>
      </c>
      <c r="B35" s="341" t="s">
        <v>92</v>
      </c>
      <c r="C35" s="345" t="s">
        <v>9</v>
      </c>
      <c r="D35" s="332">
        <v>670.29</v>
      </c>
      <c r="E35" s="370">
        <f>+'5.1'!F36</f>
        <v>0</v>
      </c>
      <c r="F35" s="333">
        <f>ROUND(E35*D35,0)</f>
        <v>0</v>
      </c>
      <c r="H35" s="63"/>
      <c r="K35" s="70"/>
    </row>
    <row r="36" spans="1:11" ht="44.45" customHeight="1" thickBot="1">
      <c r="A36" s="386">
        <v>5.2</v>
      </c>
      <c r="B36" s="134" t="s">
        <v>61</v>
      </c>
      <c r="C36" s="152" t="s">
        <v>12</v>
      </c>
      <c r="D36" s="74">
        <v>434.78999999999996</v>
      </c>
      <c r="E36" s="374">
        <f>+'5.2'!F36</f>
        <v>0</v>
      </c>
      <c r="F36" s="329">
        <f>ROUND(E36*D36,0)</f>
        <v>0</v>
      </c>
      <c r="H36" s="63"/>
      <c r="K36" s="70"/>
    </row>
    <row r="37" spans="1:11" ht="18.75" thickBot="1">
      <c r="A37" s="334">
        <v>6</v>
      </c>
      <c r="B37" s="335" t="s">
        <v>93</v>
      </c>
      <c r="C37" s="336"/>
      <c r="D37" s="337"/>
      <c r="E37" s="338"/>
      <c r="F37" s="339"/>
      <c r="K37" s="66"/>
    </row>
    <row r="38" spans="1:11" ht="42.6" customHeight="1">
      <c r="A38" s="383">
        <v>6.1</v>
      </c>
      <c r="B38" s="341" t="s">
        <v>48</v>
      </c>
      <c r="C38" s="345" t="s">
        <v>11</v>
      </c>
      <c r="D38" s="375">
        <v>324</v>
      </c>
      <c r="E38" s="370">
        <f>+'6.1'!F37</f>
        <v>0</v>
      </c>
      <c r="F38" s="333">
        <f>ROUND(E38*D38,0)</f>
        <v>0</v>
      </c>
      <c r="H38" s="63"/>
      <c r="K38" s="70"/>
    </row>
    <row r="39" spans="1:11" ht="51" customHeight="1">
      <c r="A39" s="384">
        <v>6.2</v>
      </c>
      <c r="B39" s="71" t="s">
        <v>59</v>
      </c>
      <c r="C39" s="72" t="s">
        <v>14</v>
      </c>
      <c r="D39" s="376">
        <v>217</v>
      </c>
      <c r="E39" s="371">
        <f>+'6.2'!F34</f>
        <v>0</v>
      </c>
      <c r="F39" s="333">
        <f>ROUND(E39*D39,0)</f>
        <v>0</v>
      </c>
      <c r="H39" s="63"/>
      <c r="K39" s="70"/>
    </row>
    <row r="40" spans="1:11" ht="51" customHeight="1" thickBot="1">
      <c r="A40" s="386">
        <v>6.3</v>
      </c>
      <c r="B40" s="134" t="s">
        <v>60</v>
      </c>
      <c r="C40" s="152" t="s">
        <v>14</v>
      </c>
      <c r="D40" s="377">
        <v>104</v>
      </c>
      <c r="E40" s="374">
        <f>+'6.3'!F34</f>
        <v>0</v>
      </c>
      <c r="F40" s="333">
        <f>ROUND(E40*D40,0)</f>
        <v>0</v>
      </c>
      <c r="H40" s="63"/>
      <c r="K40" s="70"/>
    </row>
    <row r="41" spans="1:11" ht="18.75" thickBot="1">
      <c r="A41" s="334">
        <v>7</v>
      </c>
      <c r="B41" s="335" t="s">
        <v>94</v>
      </c>
      <c r="C41" s="336"/>
      <c r="D41" s="337"/>
      <c r="E41" s="338"/>
      <c r="F41" s="339"/>
      <c r="H41" s="63"/>
      <c r="K41" s="64"/>
    </row>
    <row r="42" spans="1:11" ht="43.9" customHeight="1">
      <c r="A42" s="383">
        <v>7.1</v>
      </c>
      <c r="B42" s="341" t="s">
        <v>64</v>
      </c>
      <c r="C42" s="345" t="s">
        <v>50</v>
      </c>
      <c r="D42" s="332">
        <v>377.12</v>
      </c>
      <c r="E42" s="370">
        <f>+'7.1'!F37</f>
        <v>0</v>
      </c>
      <c r="F42" s="333">
        <f t="shared" ref="F42:F48" si="2">ROUND(E42*D42,0)</f>
        <v>0</v>
      </c>
      <c r="H42" s="63"/>
      <c r="K42" s="70"/>
    </row>
    <row r="43" spans="1:11" ht="48" customHeight="1">
      <c r="A43" s="384">
        <v>7.2</v>
      </c>
      <c r="B43" s="71" t="s">
        <v>95</v>
      </c>
      <c r="C43" s="72" t="s">
        <v>12</v>
      </c>
      <c r="D43" s="67">
        <v>643.56999999999994</v>
      </c>
      <c r="E43" s="371">
        <f>+'7.2'!F30</f>
        <v>0</v>
      </c>
      <c r="F43" s="69">
        <f t="shared" si="2"/>
        <v>0</v>
      </c>
      <c r="H43" s="63"/>
      <c r="K43" s="70"/>
    </row>
    <row r="44" spans="1:11" s="61" customFormat="1" ht="46.15" customHeight="1">
      <c r="A44" s="384">
        <v>7.3</v>
      </c>
      <c r="B44" s="71" t="s">
        <v>96</v>
      </c>
      <c r="C44" s="72" t="s">
        <v>12</v>
      </c>
      <c r="D44" s="67">
        <v>1409.8489999999999</v>
      </c>
      <c r="E44" s="372">
        <f>+'7.3'!F36</f>
        <v>0</v>
      </c>
      <c r="F44" s="69">
        <f t="shared" si="2"/>
        <v>0</v>
      </c>
      <c r="G44" s="62"/>
      <c r="H44" s="63"/>
      <c r="I44" s="63"/>
      <c r="J44" s="64"/>
      <c r="K44" s="70"/>
    </row>
    <row r="45" spans="1:11" ht="37.9" customHeight="1">
      <c r="A45" s="384">
        <v>7.4</v>
      </c>
      <c r="B45" s="71" t="s">
        <v>47</v>
      </c>
      <c r="C45" s="72" t="s">
        <v>12</v>
      </c>
      <c r="D45" s="376">
        <v>347.14899999999994</v>
      </c>
      <c r="E45" s="371">
        <f>+'7.4'!F34</f>
        <v>0</v>
      </c>
      <c r="F45" s="69">
        <f t="shared" si="2"/>
        <v>0</v>
      </c>
      <c r="H45" s="63"/>
      <c r="K45" s="70"/>
    </row>
    <row r="46" spans="1:11">
      <c r="A46" s="384">
        <v>7.5</v>
      </c>
      <c r="B46" s="71" t="s">
        <v>13</v>
      </c>
      <c r="C46" s="72" t="s">
        <v>12</v>
      </c>
      <c r="D46" s="376">
        <v>643.56999999999994</v>
      </c>
      <c r="E46" s="371">
        <f>+'7.5'!F34</f>
        <v>0</v>
      </c>
      <c r="F46" s="69">
        <f t="shared" si="2"/>
        <v>0</v>
      </c>
      <c r="H46" s="63"/>
      <c r="K46" s="70"/>
    </row>
    <row r="47" spans="1:11" ht="42.75">
      <c r="A47" s="384">
        <v>7.6</v>
      </c>
      <c r="B47" s="71" t="s">
        <v>97</v>
      </c>
      <c r="C47" s="72" t="s">
        <v>11</v>
      </c>
      <c r="D47" s="376">
        <v>100.5</v>
      </c>
      <c r="E47" s="371">
        <f>+'7.6'!F35</f>
        <v>0</v>
      </c>
      <c r="F47" s="69">
        <f t="shared" si="2"/>
        <v>0</v>
      </c>
      <c r="H47" s="63"/>
      <c r="K47" s="70"/>
    </row>
    <row r="48" spans="1:11" ht="32.450000000000003" customHeight="1">
      <c r="A48" s="384">
        <v>7.7</v>
      </c>
      <c r="B48" s="71" t="s">
        <v>65</v>
      </c>
      <c r="C48" s="72" t="s">
        <v>11</v>
      </c>
      <c r="D48" s="67">
        <v>632</v>
      </c>
      <c r="E48" s="68">
        <f>+'7.7'!F31</f>
        <v>0</v>
      </c>
      <c r="F48" s="69">
        <f t="shared" si="2"/>
        <v>0</v>
      </c>
      <c r="H48" s="63"/>
      <c r="K48" s="70"/>
    </row>
    <row r="49" spans="1:12" ht="18.75" thickBot="1">
      <c r="A49" s="351">
        <v>8</v>
      </c>
      <c r="B49" s="352" t="s">
        <v>111</v>
      </c>
      <c r="C49" s="353"/>
      <c r="D49" s="354"/>
      <c r="E49" s="355"/>
      <c r="F49" s="356"/>
      <c r="H49" s="63"/>
      <c r="K49" s="70"/>
    </row>
    <row r="50" spans="1:12" s="79" customFormat="1" ht="71.25">
      <c r="A50" s="346">
        <v>8.1</v>
      </c>
      <c r="B50" s="348" t="s">
        <v>98</v>
      </c>
      <c r="C50" s="349" t="s">
        <v>12</v>
      </c>
      <c r="D50" s="375">
        <v>962.49999999999989</v>
      </c>
      <c r="E50" s="371">
        <f>+'8.1'!F31</f>
        <v>0</v>
      </c>
      <c r="F50" s="333">
        <f>ROUND(E50*D50,0)</f>
        <v>0</v>
      </c>
      <c r="G50" s="62"/>
      <c r="H50" s="76"/>
      <c r="I50" s="77"/>
      <c r="J50" s="78"/>
      <c r="K50" s="70"/>
      <c r="L50" s="63"/>
    </row>
    <row r="51" spans="1:12" s="79" customFormat="1">
      <c r="A51" s="325">
        <v>8.1999999999999993</v>
      </c>
      <c r="B51" s="132" t="s">
        <v>99</v>
      </c>
      <c r="C51" s="129" t="s">
        <v>103</v>
      </c>
      <c r="D51" s="376">
        <v>11</v>
      </c>
      <c r="E51" s="371">
        <f>+'8.2'!F34</f>
        <v>0</v>
      </c>
      <c r="F51" s="69">
        <f t="shared" ref="F51:F57" si="3">ROUND(E51*D51,0)</f>
        <v>0</v>
      </c>
      <c r="G51" s="62"/>
      <c r="H51" s="76"/>
      <c r="I51" s="80"/>
      <c r="J51" s="78"/>
      <c r="K51" s="70"/>
      <c r="L51" s="63"/>
    </row>
    <row r="52" spans="1:12">
      <c r="A52" s="325">
        <v>8.3000000000000007</v>
      </c>
      <c r="B52" s="131" t="s">
        <v>100</v>
      </c>
      <c r="C52" s="129" t="s">
        <v>103</v>
      </c>
      <c r="D52" s="376">
        <v>55</v>
      </c>
      <c r="E52" s="371">
        <f>+'8.3'!F31</f>
        <v>0</v>
      </c>
      <c r="F52" s="69">
        <f t="shared" si="3"/>
        <v>0</v>
      </c>
    </row>
    <row r="53" spans="1:12" ht="185.25">
      <c r="A53" s="325">
        <v>8.4</v>
      </c>
      <c r="B53" s="132" t="s">
        <v>101</v>
      </c>
      <c r="C53" s="129" t="s">
        <v>55</v>
      </c>
      <c r="D53" s="376">
        <v>90</v>
      </c>
      <c r="E53" s="371">
        <f>+'8.4'!F43</f>
        <v>0</v>
      </c>
      <c r="F53" s="69">
        <f t="shared" si="3"/>
        <v>0</v>
      </c>
    </row>
    <row r="54" spans="1:12" ht="29.25" thickBot="1">
      <c r="A54" s="347">
        <v>8.5</v>
      </c>
      <c r="B54" s="350" t="s">
        <v>102</v>
      </c>
      <c r="C54" s="130" t="s">
        <v>55</v>
      </c>
      <c r="D54" s="377">
        <v>40</v>
      </c>
      <c r="E54" s="371">
        <f>+'8.5'!F32</f>
        <v>0</v>
      </c>
      <c r="F54" s="329">
        <f t="shared" si="3"/>
        <v>0</v>
      </c>
    </row>
    <row r="55" spans="1:12" ht="18.75" thickBot="1">
      <c r="A55" s="334">
        <v>9</v>
      </c>
      <c r="B55" s="335" t="s">
        <v>104</v>
      </c>
      <c r="C55" s="336"/>
      <c r="D55" s="337"/>
      <c r="E55" s="338"/>
      <c r="F55" s="339"/>
    </row>
    <row r="56" spans="1:12">
      <c r="A56" s="387">
        <v>9.1</v>
      </c>
      <c r="B56" s="361" t="s">
        <v>105</v>
      </c>
      <c r="C56" s="362" t="s">
        <v>16</v>
      </c>
      <c r="D56" s="363">
        <v>1</v>
      </c>
      <c r="E56" s="388"/>
      <c r="F56" s="364">
        <f t="shared" si="3"/>
        <v>0</v>
      </c>
    </row>
    <row r="57" spans="1:12" ht="18.75" thickBot="1">
      <c r="A57" s="326">
        <v>9.1999999999999993</v>
      </c>
      <c r="B57" s="327" t="s">
        <v>106</v>
      </c>
      <c r="C57" s="328" t="s">
        <v>16</v>
      </c>
      <c r="D57" s="365">
        <v>1</v>
      </c>
      <c r="E57" s="389"/>
      <c r="F57" s="366">
        <f t="shared" si="3"/>
        <v>0</v>
      </c>
    </row>
    <row r="60" spans="1:12" ht="56.45" customHeight="1"/>
  </sheetData>
  <autoFilter ref="A10:F50" xr:uid="{88678DCE-ABC4-4A86-928A-16E25F0266D9}"/>
  <mergeCells count="12">
    <mergeCell ref="F10:F11"/>
    <mergeCell ref="A2:B2"/>
    <mergeCell ref="C2:F4"/>
    <mergeCell ref="A3:B3"/>
    <mergeCell ref="A4:B4"/>
    <mergeCell ref="A5:F5"/>
    <mergeCell ref="A7:F7"/>
    <mergeCell ref="A10:A11"/>
    <mergeCell ref="B10:B11"/>
    <mergeCell ref="C10:C11"/>
    <mergeCell ref="D10:D11"/>
    <mergeCell ref="E10:E11"/>
  </mergeCells>
  <hyperlinks>
    <hyperlink ref="A13" location="'1.1'!A1" display="'1.1'!A1" xr:uid="{36C4EE54-BA25-48A2-A13B-0D0AAF9E1E50}"/>
    <hyperlink ref="A14" location="'1.2'!A1" display="'1.2'!A1" xr:uid="{D6A53A13-1F70-4509-A154-221C998E1786}"/>
    <hyperlink ref="A16" location="'1.3.1'!A1" display="1.3.1" xr:uid="{B5D7FEDB-260C-4B8D-B034-4F4CEFCCE282}"/>
    <hyperlink ref="A17" location="'1.3.2'!A1" display="1.3.2" xr:uid="{924557B5-5D67-4D24-A5D2-724B7F8B77CF}"/>
    <hyperlink ref="A18" location="'1.3.3'!A1" display="1.3.3" xr:uid="{19A8BD9A-3A0C-47D0-9B18-DE3DC5CA6091}"/>
    <hyperlink ref="A19" location="'1.3.4'!A1" display="1.3.4" xr:uid="{06FC1079-4BE2-49D6-93B1-8136AF27169C}"/>
    <hyperlink ref="A20" location="'1.3.5'!A1" display="1.3.5" xr:uid="{A9A6824A-3BA4-473B-A53D-6997E0618310}"/>
    <hyperlink ref="A22" location="'2.1'!A1" display="'2.1'!A1" xr:uid="{87F729BD-EDB6-45C0-8C47-BE8EB5B8175C}"/>
    <hyperlink ref="A23" location="'2.2'!A1" display="'2.2'!A1" xr:uid="{577D1CEE-D116-4332-95B9-AD0E38EACA8A}"/>
    <hyperlink ref="A24" location="'2.3'!A1" display="'2.3'!A1" xr:uid="{0052DA6C-B121-4ACD-A268-10CCDBBBAD25}"/>
    <hyperlink ref="A25" location="'2.4'!A1" display="'2.4'!A1" xr:uid="{C02429E6-B69C-4F0B-AA50-2807F98B597A}"/>
    <hyperlink ref="A26" location="'2.5'!A1" display="'2.5'!A1" xr:uid="{A250C7D6-71A0-4D2B-9BBE-88DF47A01528}"/>
    <hyperlink ref="A27" location="'2.6'!A1" display="'2.6'!A1" xr:uid="{0BA9E04D-F80E-4355-BAC3-525449EA8956}"/>
    <hyperlink ref="A28" location="'2.7'!A1" display="'2.7'!A1" xr:uid="{64FFEEFB-9DA9-47D3-9700-8DF264ADDFC0}"/>
    <hyperlink ref="A30" location="'3.1'!A1" display="'3.1'!A1" xr:uid="{FEA7AD81-A9F2-40CD-832B-9BA03C768376}"/>
    <hyperlink ref="A32" location="'4.1'!A1" display="'4.1'!A1" xr:uid="{6617EFF1-E884-4065-85A1-5F95FC3F620E}"/>
    <hyperlink ref="A33" location="'4.2'!A1" display="'4.2'!A1" xr:uid="{DB43E715-1F19-4F19-A259-320E9FAB7BE1}"/>
    <hyperlink ref="A35" location="'5.1'!A1" display="'5.1'!A1" xr:uid="{FF9224A0-3781-47C4-9BE7-06430E0CA0D6}"/>
    <hyperlink ref="A36" location="'5.2'!A1" display="'5.2'!A1" xr:uid="{97EF7E19-DAD9-4AEA-8223-924E9EF98014}"/>
    <hyperlink ref="A38" location="'6.1'!A1" display="'6.1'!A1" xr:uid="{E6314341-B454-4071-AEFA-00BEB47D955F}"/>
    <hyperlink ref="A39" location="'6.2'!A1" display="'6.2'!A1" xr:uid="{184B7B9E-455C-4626-932B-2D01B5272A4A}"/>
    <hyperlink ref="A40" location="'6.3'!A1" display="'6.3'!A1" xr:uid="{AB55AAB1-0F77-491C-8DC2-8B58BF02ED67}"/>
    <hyperlink ref="A42" location="'7.1'!A1" display="'7.1'!A1" xr:uid="{858AB579-3C14-4D13-B171-C83EB6276E52}"/>
    <hyperlink ref="A43" location="'7.2'!Área_de_impresión" display="'7.2'!Área_de_impresión" xr:uid="{4ECBA3F2-3408-4AB8-BE89-9DC199376C97}"/>
    <hyperlink ref="A44" location="'7.3'!A1" display="'7.3'!A1" xr:uid="{E8879343-45CF-4F7F-ABD3-368FBCC8B30C}"/>
    <hyperlink ref="A45" location="'7.4'!Área_de_impresión" display="'7.4'!Área_de_impresión" xr:uid="{927B410A-CD09-4127-8947-894FB3B77082}"/>
    <hyperlink ref="A46" location="'7.5'!Área_de_impresión" display="'7.5'!Área_de_impresión" xr:uid="{80C1C398-E1D0-4BE3-A740-FE35AF6136BC}"/>
    <hyperlink ref="A47" location="'7.6'!Área_de_impresión" display="'7.6'!Área_de_impresión" xr:uid="{FA0E95DC-4AE1-4128-9016-B81D56C28D6C}"/>
    <hyperlink ref="A48" location="'7.7'!Área_de_impresión" display="'7.7'!Área_de_impresión" xr:uid="{9422D59E-E16D-4A08-ADBE-7E66FD95B193}"/>
    <hyperlink ref="A50" location="'8.1'!A1" display="'8.1'!A1" xr:uid="{325D70B1-7CA9-4498-90F4-B7518DD164EB}"/>
    <hyperlink ref="A51" location="'8.2'!A1" display="'8.2'!A1" xr:uid="{BDA44B2B-7E13-4D43-A2B2-87B412B0B0FD}"/>
    <hyperlink ref="A52" location="'8.3'!A1" display="'8.3'!A1" xr:uid="{BA69487D-2267-4353-940A-7A6F08D60625}"/>
    <hyperlink ref="A53" location="'8.4'!A1" display="'8.4'!A1" xr:uid="{A0F5C53D-C36A-418C-BE35-5294C7A9271D}"/>
    <hyperlink ref="A54" location="'8.5'!A1" display="'8.5'!A1" xr:uid="{24061D17-A2BB-4D53-8494-A49F77507E49}"/>
    <hyperlink ref="A56" location="'9.1'!A1" display="'9.1'!A1" xr:uid="{62CA345A-1AA0-49BC-AE73-78E525B435C5}"/>
    <hyperlink ref="A57" location="'9.2'!A1" display="'9.2'!A1" xr:uid="{5D9BCC43-BAC2-4D56-BD8F-7538B72D8E9A}"/>
  </hyperlinks>
  <pageMargins left="0.11811023622047245" right="0.11811023622047245" top="0.15748031496062992" bottom="0.15748031496062992" header="0.31496062992125984" footer="0.31496062992125984"/>
  <pageSetup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EA86E-804E-41C1-B310-16480FD48BBC}">
  <dimension ref="A1:O31"/>
  <sheetViews>
    <sheetView view="pageBreakPreview" zoomScale="75" zoomScaleNormal="100" zoomScaleSheetLayoutView="75" workbookViewId="0">
      <selection sqref="A1:C1"/>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43.9" customHeight="1">
      <c r="A5" s="456" t="s">
        <v>19</v>
      </c>
      <c r="B5" s="457"/>
      <c r="C5" s="457"/>
      <c r="D5" s="457"/>
      <c r="E5" s="457"/>
      <c r="F5" s="458"/>
    </row>
    <row r="6" spans="1:15" ht="35.65" customHeight="1">
      <c r="A6" s="4"/>
      <c r="B6" s="459" t="s">
        <v>56</v>
      </c>
      <c r="C6" s="460"/>
      <c r="D6" s="461"/>
      <c r="E6" s="5" t="s">
        <v>20</v>
      </c>
      <c r="F6" s="6">
        <v>1.1000000000000001</v>
      </c>
      <c r="G6" s="9"/>
      <c r="H6" s="9"/>
    </row>
    <row r="7" spans="1:15" ht="43.15" customHeight="1">
      <c r="A7" s="4" t="s">
        <v>21</v>
      </c>
      <c r="B7" s="462" t="str">
        <f>+VLOOKUP(F6,PRESUPUESTO!$A$13:$F$57,2,FALSE)</f>
        <v>Localización, trazado y replanteo se utilizara equipo de precisión, incluye las carteras, planos y demás elementos.</v>
      </c>
      <c r="C7" s="463"/>
      <c r="D7" s="464"/>
      <c r="E7" s="5" t="s">
        <v>22</v>
      </c>
      <c r="F7" s="138" t="str">
        <f>+VLOOKUP(F6,PRESUPUESTO!$A$13:$F$57,3,FALSE)</f>
        <v>DIA</v>
      </c>
      <c r="G7" s="390"/>
      <c r="H7" s="391"/>
    </row>
    <row r="8" spans="1:15" ht="26.25" customHeight="1">
      <c r="A8" s="4" t="s">
        <v>23</v>
      </c>
      <c r="B8" s="459" t="str">
        <f>+A2</f>
        <v>Julio de 2024</v>
      </c>
      <c r="C8" s="460"/>
      <c r="D8" s="461"/>
      <c r="E8" s="5"/>
      <c r="F8" s="7"/>
      <c r="G8" s="9"/>
      <c r="H8" s="9"/>
    </row>
    <row r="9" spans="1:15" ht="23.65" customHeight="1">
      <c r="A9" s="465"/>
      <c r="B9" s="466"/>
      <c r="C9" s="466"/>
      <c r="D9" s="466"/>
      <c r="E9" s="466"/>
      <c r="F9" s="467"/>
      <c r="G9" s="9"/>
      <c r="H9" s="9"/>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11"/>
      <c r="E11" s="12"/>
      <c r="F11" s="12"/>
      <c r="G11" s="13"/>
      <c r="H11" s="13"/>
      <c r="I11" s="14"/>
      <c r="J11" s="2"/>
    </row>
    <row r="12" spans="1:15" s="15" customFormat="1" ht="22.15" customHeight="1">
      <c r="A12" s="468"/>
      <c r="B12" s="469"/>
      <c r="C12" s="10"/>
      <c r="D12" s="16"/>
      <c r="E12" s="12"/>
      <c r="F12" s="12"/>
      <c r="G12" s="13"/>
      <c r="H12" s="13"/>
      <c r="I12" s="14"/>
      <c r="J12" s="2"/>
    </row>
    <row r="13" spans="1:15" s="15" customFormat="1" ht="27.6" customHeight="1">
      <c r="A13" s="470"/>
      <c r="B13" s="471"/>
      <c r="C13" s="472"/>
      <c r="D13" s="5" t="s">
        <v>30</v>
      </c>
      <c r="E13" s="5"/>
      <c r="F13" s="17">
        <f>SUM(F11:F12)</f>
        <v>0</v>
      </c>
      <c r="G13" s="13"/>
      <c r="H13" s="13"/>
      <c r="I13" s="2"/>
      <c r="J13" s="2"/>
    </row>
    <row r="14" spans="1:15" ht="23.65" customHeight="1">
      <c r="A14" s="465" t="s">
        <v>31</v>
      </c>
      <c r="B14" s="466"/>
      <c r="C14" s="466"/>
      <c r="D14" s="466"/>
      <c r="E14" s="466"/>
      <c r="F14" s="467"/>
    </row>
    <row r="15" spans="1:15" s="15" customFormat="1" ht="50.25" customHeight="1">
      <c r="A15" s="8" t="s">
        <v>32</v>
      </c>
      <c r="B15" s="8" t="s">
        <v>27</v>
      </c>
      <c r="C15" s="8" t="s">
        <v>33</v>
      </c>
      <c r="D15" s="8" t="s">
        <v>34</v>
      </c>
      <c r="E15" s="5" t="s">
        <v>35</v>
      </c>
      <c r="F15" s="4" t="s">
        <v>36</v>
      </c>
      <c r="G15" s="13"/>
      <c r="H15" s="13"/>
      <c r="I15" s="2"/>
      <c r="J15" s="2"/>
      <c r="L15" s="18"/>
      <c r="M15" s="18"/>
      <c r="N15" s="19"/>
      <c r="O15" s="19"/>
    </row>
    <row r="16" spans="1:15" s="15" customFormat="1" ht="24" customHeight="1">
      <c r="A16" s="20"/>
      <c r="B16" s="7"/>
      <c r="C16" s="21"/>
      <c r="D16" s="22"/>
      <c r="E16" s="23"/>
      <c r="F16" s="12"/>
      <c r="G16" s="13"/>
      <c r="H16" s="13"/>
      <c r="I16" s="2"/>
      <c r="J16" s="2"/>
    </row>
    <row r="17" spans="1:15" s="15" customFormat="1" ht="24.6" customHeight="1">
      <c r="A17" s="20"/>
      <c r="B17" s="7"/>
      <c r="C17" s="21"/>
      <c r="D17" s="22"/>
      <c r="E17" s="23"/>
      <c r="F17" s="12"/>
      <c r="G17" s="13"/>
      <c r="H17" s="13"/>
      <c r="I17" s="13"/>
      <c r="J17" s="2"/>
      <c r="O17" s="19"/>
    </row>
    <row r="18" spans="1:15" s="15" customFormat="1" ht="24.6" customHeight="1">
      <c r="A18" s="20"/>
      <c r="B18" s="7"/>
      <c r="C18" s="21"/>
      <c r="D18" s="22"/>
      <c r="E18" s="23"/>
      <c r="F18" s="12"/>
      <c r="G18" s="13"/>
      <c r="H18" s="13"/>
      <c r="I18" s="2"/>
      <c r="J18" s="2"/>
      <c r="O18" s="19"/>
    </row>
    <row r="19" spans="1:15" s="15" customFormat="1" ht="30" customHeight="1">
      <c r="A19" s="470"/>
      <c r="B19" s="471"/>
      <c r="C19" s="472"/>
      <c r="D19" s="5" t="s">
        <v>30</v>
      </c>
      <c r="E19" s="5"/>
      <c r="F19" s="17">
        <f>SUM(F16:F18)</f>
        <v>0</v>
      </c>
      <c r="G19" s="13"/>
      <c r="H19" s="13"/>
      <c r="I19" s="2"/>
      <c r="J19" s="2"/>
    </row>
    <row r="20" spans="1:15" ht="23.65" customHeight="1">
      <c r="A20" s="465" t="s">
        <v>37</v>
      </c>
      <c r="B20" s="466"/>
      <c r="C20" s="466"/>
      <c r="D20" s="466"/>
      <c r="E20" s="466"/>
      <c r="F20" s="467"/>
    </row>
    <row r="21" spans="1:15" s="2" customFormat="1" ht="33.75" customHeight="1">
      <c r="A21" s="8" t="s">
        <v>25</v>
      </c>
      <c r="B21" s="8" t="s">
        <v>26</v>
      </c>
      <c r="C21" s="8" t="s">
        <v>38</v>
      </c>
      <c r="D21" s="8" t="s">
        <v>39</v>
      </c>
      <c r="E21" s="5" t="s">
        <v>40</v>
      </c>
      <c r="F21" s="8" t="s">
        <v>36</v>
      </c>
      <c r="G21" s="9"/>
      <c r="H21" s="9"/>
      <c r="O21" s="24"/>
    </row>
    <row r="22" spans="1:15" s="15" customFormat="1" ht="26.25" customHeight="1">
      <c r="A22" s="25"/>
      <c r="B22" s="26"/>
      <c r="C22" s="27"/>
      <c r="D22" s="28"/>
      <c r="E22" s="26"/>
      <c r="F22" s="29"/>
      <c r="G22" s="13"/>
      <c r="H22" s="13"/>
      <c r="I22" s="2"/>
      <c r="J22" s="2"/>
    </row>
    <row r="23" spans="1:15" s="15" customFormat="1" ht="26.25" customHeight="1">
      <c r="A23" s="43"/>
      <c r="B23" s="44"/>
      <c r="C23" s="30"/>
      <c r="D23" s="31"/>
      <c r="E23" s="6"/>
      <c r="F23" s="12"/>
      <c r="G23" s="13"/>
      <c r="H23" s="13"/>
      <c r="I23" s="2"/>
      <c r="J23" s="2"/>
    </row>
    <row r="24" spans="1:15" s="15" customFormat="1" ht="26.25" customHeight="1">
      <c r="A24" s="43"/>
      <c r="B24" s="44"/>
      <c r="C24" s="30"/>
      <c r="D24" s="31"/>
      <c r="E24" s="6"/>
      <c r="F24" s="12"/>
      <c r="G24" s="13"/>
      <c r="H24" s="13"/>
      <c r="I24" s="2"/>
      <c r="J24" s="2"/>
    </row>
    <row r="25" spans="1:15" s="15" customFormat="1" ht="25.9" customHeight="1">
      <c r="A25" s="470"/>
      <c r="B25" s="471"/>
      <c r="C25" s="472"/>
      <c r="D25" s="5" t="s">
        <v>30</v>
      </c>
      <c r="E25" s="5"/>
      <c r="F25" s="17">
        <f>SUM(F22:F24)</f>
        <v>0</v>
      </c>
      <c r="G25" s="13"/>
      <c r="H25" s="13"/>
      <c r="I25" s="2"/>
      <c r="J25" s="2"/>
    </row>
    <row r="26" spans="1:15" ht="23.65" customHeight="1">
      <c r="A26" s="465" t="s">
        <v>43</v>
      </c>
      <c r="B26" s="466"/>
      <c r="C26" s="466"/>
      <c r="D26" s="466"/>
      <c r="E26" s="466"/>
      <c r="F26" s="467"/>
    </row>
    <row r="27" spans="1:15" s="34" customFormat="1" ht="21" customHeight="1">
      <c r="A27" s="32" t="s">
        <v>25</v>
      </c>
      <c r="B27" s="32" t="s">
        <v>26</v>
      </c>
      <c r="C27" s="32" t="s">
        <v>44</v>
      </c>
      <c r="D27" s="32" t="s">
        <v>39</v>
      </c>
      <c r="E27" s="8" t="s">
        <v>45</v>
      </c>
      <c r="F27" s="32" t="s">
        <v>36</v>
      </c>
      <c r="G27" s="33"/>
      <c r="H27" s="33"/>
      <c r="I27" s="2"/>
      <c r="J27" s="2"/>
    </row>
    <row r="28" spans="1:15" ht="24" customHeight="1">
      <c r="A28" s="20"/>
      <c r="B28" s="5"/>
      <c r="C28" s="35"/>
      <c r="D28" s="36"/>
      <c r="E28" s="5"/>
      <c r="F28" s="37"/>
    </row>
    <row r="29" spans="1:15" s="15" customFormat="1" ht="25.9" customHeight="1">
      <c r="A29" s="470"/>
      <c r="B29" s="471"/>
      <c r="C29" s="472"/>
      <c r="D29" s="5" t="s">
        <v>30</v>
      </c>
      <c r="E29" s="5"/>
      <c r="F29" s="17">
        <f>SUM(F28)</f>
        <v>0</v>
      </c>
      <c r="G29" s="13"/>
      <c r="H29" s="13"/>
      <c r="I29" s="2"/>
      <c r="J29" s="2"/>
    </row>
    <row r="30" spans="1:15" ht="18.600000000000001" customHeight="1" thickBot="1">
      <c r="A30" s="476"/>
      <c r="B30" s="477"/>
      <c r="C30" s="477"/>
      <c r="D30" s="477"/>
      <c r="E30" s="477"/>
      <c r="F30" s="478"/>
    </row>
    <row r="31" spans="1:15" s="15" customFormat="1" ht="24.6" customHeight="1">
      <c r="A31" s="473" t="s">
        <v>46</v>
      </c>
      <c r="B31" s="474"/>
      <c r="C31" s="474"/>
      <c r="D31" s="474"/>
      <c r="E31" s="475"/>
      <c r="F31" s="38">
        <f>+ROUND(F13+F19+F25+F29,0)</f>
        <v>0</v>
      </c>
      <c r="I31" s="39"/>
      <c r="J31" s="40"/>
    </row>
  </sheetData>
  <protectedRanges>
    <protectedRange sqref="A11:B11" name="MATERIALES_1_1"/>
  </protectedRanges>
  <mergeCells count="21">
    <mergeCell ref="A31:E31"/>
    <mergeCell ref="A20:F20"/>
    <mergeCell ref="A25:C25"/>
    <mergeCell ref="A26:F26"/>
    <mergeCell ref="A29:C29"/>
    <mergeCell ref="A30:F30"/>
    <mergeCell ref="A11:B11"/>
    <mergeCell ref="A12:B12"/>
    <mergeCell ref="A13:C13"/>
    <mergeCell ref="A14:F14"/>
    <mergeCell ref="A19:C19"/>
    <mergeCell ref="A1:C1"/>
    <mergeCell ref="D1:F3"/>
    <mergeCell ref="A2:C2"/>
    <mergeCell ref="A3:C3"/>
    <mergeCell ref="A10:B10"/>
    <mergeCell ref="A5:F5"/>
    <mergeCell ref="B6:D6"/>
    <mergeCell ref="B7:D7"/>
    <mergeCell ref="B8:D8"/>
    <mergeCell ref="A9:F9"/>
  </mergeCells>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A5BB7-85E1-4A5D-A606-3211076E7F2B}">
  <dimension ref="A1:O33"/>
  <sheetViews>
    <sheetView view="pageBreakPreview" topLeftCell="A16" zoomScale="75" zoomScaleNormal="100" zoomScaleSheetLayoutView="75" workbookViewId="0">
      <selection activeCell="A29" sqref="A29:F29"/>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16.899999999999999" customHeight="1">
      <c r="A6" s="4"/>
      <c r="B6" s="459" t="s">
        <v>56</v>
      </c>
      <c r="C6" s="460"/>
      <c r="D6" s="461"/>
      <c r="E6" s="5" t="s">
        <v>20</v>
      </c>
      <c r="F6" s="6">
        <v>1.2</v>
      </c>
    </row>
    <row r="7" spans="1:15" ht="73.900000000000006" customHeight="1">
      <c r="A7" s="4" t="s">
        <v>21</v>
      </c>
      <c r="B7" s="462" t="str">
        <f>+VLOOKUP(F6,PRESUPUESTO!$A$13:$F$57,2,FALSE)</f>
        <v>CERRAMIENTO: Suministro, transporte e instalacion de materiales para la adecuación de cerramiento, incluye; instalacion de postes de madera dimensiones de 2*3*3 l cada 2 metros, concreto pobre para soporte de postes, instalacion de tela zaran verde con varetas de madera para sujetar la tela e instalacion de alambre dulce en la parte superior e inferior para soporte de la tela, y todos los accesorios de fijación necesario para su correcta instalacion, incluye retiro de cerramiento existente en mal estado y disposición final de residuos.</v>
      </c>
      <c r="C7" s="463"/>
      <c r="D7" s="464"/>
      <c r="E7" s="5" t="s">
        <v>22</v>
      </c>
      <c r="F7" s="138" t="str">
        <f>+VLOOKUP(F6,PRESUPUESTO!$A$13:$F$57,3,FALSE)</f>
        <v>m</v>
      </c>
    </row>
    <row r="8" spans="1:15" ht="26.25" customHeight="1">
      <c r="A8" s="4" t="s">
        <v>23</v>
      </c>
      <c r="B8" s="459" t="str">
        <f>+A2</f>
        <v>Julio de 2024</v>
      </c>
      <c r="C8" s="460"/>
      <c r="D8" s="461"/>
      <c r="E8" s="5"/>
      <c r="F8" s="7"/>
    </row>
    <row r="9" spans="1:15" ht="23.65" customHeight="1">
      <c r="A9" s="465"/>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11"/>
      <c r="E11" s="12"/>
      <c r="F11" s="12"/>
      <c r="G11" s="13"/>
      <c r="H11" s="13"/>
      <c r="I11" s="14"/>
      <c r="J11" s="2"/>
    </row>
    <row r="12" spans="1:15" s="15" customFormat="1" ht="22.15" customHeight="1">
      <c r="A12" s="468"/>
      <c r="B12" s="469"/>
      <c r="C12" s="10"/>
      <c r="D12" s="16"/>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6"/>
      <c r="F24" s="12"/>
      <c r="G24" s="13"/>
      <c r="H24" s="13"/>
      <c r="I24" s="2"/>
      <c r="J24" s="2"/>
    </row>
    <row r="25" spans="1:15" s="15" customFormat="1" ht="26.25" customHeight="1">
      <c r="A25" s="43"/>
      <c r="B25" s="44"/>
      <c r="C25" s="30"/>
      <c r="D25" s="31"/>
      <c r="E25" s="6"/>
      <c r="F25" s="12"/>
      <c r="G25" s="13"/>
      <c r="H25" s="13"/>
      <c r="I25" s="2"/>
      <c r="J25" s="2"/>
    </row>
    <row r="26" spans="1:15" s="15" customFormat="1" ht="25.9" customHeight="1">
      <c r="A26" s="470"/>
      <c r="B26" s="471"/>
      <c r="C26" s="472"/>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35"/>
      <c r="D29" s="36"/>
      <c r="E29" s="5"/>
      <c r="F29" s="37"/>
    </row>
    <row r="30" spans="1:15" s="15" customFormat="1" ht="25.9" customHeight="1">
      <c r="A30" s="470"/>
      <c r="B30" s="471"/>
      <c r="C30" s="472"/>
      <c r="D30" s="5" t="s">
        <v>30</v>
      </c>
      <c r="E30" s="5"/>
      <c r="F30" s="17">
        <f>SUM(F29)</f>
        <v>0</v>
      </c>
      <c r="G30" s="13"/>
      <c r="H30" s="13"/>
      <c r="I30" s="2"/>
      <c r="J30" s="2"/>
    </row>
    <row r="31" spans="1:15" ht="18.600000000000001" customHeight="1" thickBot="1">
      <c r="A31" s="476"/>
      <c r="B31" s="477"/>
      <c r="C31" s="477"/>
      <c r="D31" s="477"/>
      <c r="E31" s="477"/>
      <c r="F31" s="478"/>
    </row>
    <row r="32" spans="1:15" s="15" customFormat="1" ht="24.6" customHeight="1">
      <c r="A32" s="473" t="s">
        <v>46</v>
      </c>
      <c r="B32" s="474"/>
      <c r="C32" s="474"/>
      <c r="D32" s="474"/>
      <c r="E32" s="475"/>
      <c r="F32" s="38">
        <f>+ROUND(F14+F20+F26+F30,0)</f>
        <v>0</v>
      </c>
      <c r="I32" s="39"/>
      <c r="J32" s="40"/>
    </row>
    <row r="33" spans="7:7">
      <c r="G33" s="41"/>
    </row>
  </sheetData>
  <protectedRanges>
    <protectedRange sqref="A11:B11" name="MATERIALES_1_1"/>
    <protectedRange sqref="A13:B13" name="MATERIALES_1_1_1"/>
  </protectedRanges>
  <mergeCells count="22">
    <mergeCell ref="A32:E32"/>
    <mergeCell ref="A11:B11"/>
    <mergeCell ref="A13:B13"/>
    <mergeCell ref="A14:C14"/>
    <mergeCell ref="A15:F15"/>
    <mergeCell ref="A20:C20"/>
    <mergeCell ref="A21:F21"/>
    <mergeCell ref="A12:B12"/>
    <mergeCell ref="A26:C26"/>
    <mergeCell ref="A27:F27"/>
    <mergeCell ref="A30:C30"/>
    <mergeCell ref="A31:F31"/>
    <mergeCell ref="A1:C1"/>
    <mergeCell ref="D1:F3"/>
    <mergeCell ref="A2:C2"/>
    <mergeCell ref="A3:C3"/>
    <mergeCell ref="A10:B10"/>
    <mergeCell ref="A5:F5"/>
    <mergeCell ref="B6:D6"/>
    <mergeCell ref="B7:D7"/>
    <mergeCell ref="B8:D8"/>
    <mergeCell ref="A9:F9"/>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E7DD-BB02-41BF-BC3C-A89008561267}">
  <dimension ref="A1:J31"/>
  <sheetViews>
    <sheetView view="pageBreakPreview" topLeftCell="A14" zoomScale="80" zoomScaleNormal="100" zoomScaleSheetLayoutView="80" workbookViewId="0">
      <selection activeCell="A27" sqref="A27:F28"/>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51" customWidth="1"/>
    <col min="8" max="8" width="14.28515625" style="51" customWidth="1"/>
    <col min="9" max="9" width="13.42578125" style="2" bestFit="1" customWidth="1"/>
    <col min="10" max="10" width="11.42578125" style="2"/>
    <col min="11" max="16384" width="11.42578125" style="3"/>
  </cols>
  <sheetData>
    <row r="1" spans="1:10"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c r="G1" s="1"/>
      <c r="H1" s="1"/>
    </row>
    <row r="2" spans="1:10" ht="44.25" customHeight="1" thickBot="1">
      <c r="A2" s="452" t="str">
        <f>+PRESUPUESTO!A3</f>
        <v>Julio de 2024</v>
      </c>
      <c r="B2" s="453"/>
      <c r="C2" s="453"/>
      <c r="D2" s="446"/>
      <c r="E2" s="447"/>
      <c r="F2" s="448"/>
      <c r="G2" s="1"/>
      <c r="H2" s="1"/>
    </row>
    <row r="3" spans="1:10" ht="34.5" customHeight="1" thickBot="1">
      <c r="A3" s="452" t="s">
        <v>75</v>
      </c>
      <c r="B3" s="453"/>
      <c r="C3" s="453"/>
      <c r="D3" s="449"/>
      <c r="E3" s="450"/>
      <c r="F3" s="451"/>
      <c r="G3" s="1"/>
      <c r="H3" s="1"/>
    </row>
    <row r="4" spans="1:10" ht="13.5" thickBot="1">
      <c r="A4" s="135"/>
      <c r="B4" s="136"/>
      <c r="C4" s="136"/>
      <c r="D4" s="136"/>
      <c r="E4" s="136"/>
      <c r="F4" s="137"/>
      <c r="G4" s="1"/>
      <c r="H4" s="1"/>
    </row>
    <row r="5" spans="1:10" ht="39" customHeight="1">
      <c r="A5" s="456" t="s">
        <v>19</v>
      </c>
      <c r="B5" s="457"/>
      <c r="C5" s="457"/>
      <c r="D5" s="457"/>
      <c r="E5" s="457"/>
      <c r="F5" s="458"/>
    </row>
    <row r="6" spans="1:10" ht="32.65" customHeight="1">
      <c r="A6" s="4"/>
      <c r="B6" s="459" t="s">
        <v>56</v>
      </c>
      <c r="C6" s="460"/>
      <c r="D6" s="461"/>
      <c r="E6" s="5" t="s">
        <v>20</v>
      </c>
      <c r="F6" s="6" t="s">
        <v>10</v>
      </c>
    </row>
    <row r="7" spans="1:10" ht="59.65" customHeight="1">
      <c r="A7" s="4" t="s">
        <v>21</v>
      </c>
      <c r="B7" s="462" t="str">
        <f>+VLOOKUP(F6,PRESUPUESTO!$A$13:$F$57,2,FALSE)</f>
        <v>Construcción de sistema de contención tipo GEOBAGS ancho de 0,95 x largo de 0,95 y alto 1,15 m, Incluye lleno con material de préstamo. Incluye  retroexcavadora para manejo Geobags.</v>
      </c>
      <c r="C7" s="463"/>
      <c r="D7" s="464"/>
      <c r="E7" s="5" t="s">
        <v>22</v>
      </c>
      <c r="F7" s="138" t="str">
        <f>+VLOOKUP(F6,PRESUPUESTO!$A$13:$F$57,3,FALSE)</f>
        <v>un</v>
      </c>
    </row>
    <row r="8" spans="1:10" ht="26.25" customHeight="1">
      <c r="A8" s="4" t="s">
        <v>23</v>
      </c>
      <c r="B8" s="459" t="str">
        <f>+A2</f>
        <v>Julio de 2024</v>
      </c>
      <c r="C8" s="460"/>
      <c r="D8" s="461"/>
      <c r="E8" s="5"/>
      <c r="F8" s="7"/>
    </row>
    <row r="9" spans="1:10" ht="23.65" customHeight="1">
      <c r="A9" s="465" t="s">
        <v>24</v>
      </c>
      <c r="B9" s="466"/>
      <c r="C9" s="466"/>
      <c r="D9" s="466"/>
      <c r="E9" s="466"/>
      <c r="F9" s="467"/>
    </row>
    <row r="10" spans="1:10" s="2" customFormat="1" ht="29.25" customHeight="1">
      <c r="A10" s="454" t="s">
        <v>25</v>
      </c>
      <c r="B10" s="455"/>
      <c r="C10" s="8" t="s">
        <v>26</v>
      </c>
      <c r="D10" s="8" t="s">
        <v>27</v>
      </c>
      <c r="E10" s="8" t="s">
        <v>28</v>
      </c>
      <c r="F10" s="8" t="s">
        <v>29</v>
      </c>
      <c r="G10" s="52"/>
      <c r="H10" s="52"/>
    </row>
    <row r="11" spans="1:10" s="15" customFormat="1" ht="30.75" customHeight="1">
      <c r="A11" s="479"/>
      <c r="B11" s="480"/>
      <c r="C11" s="10"/>
      <c r="D11" s="11"/>
      <c r="E11" s="12"/>
      <c r="F11" s="12"/>
      <c r="G11" s="53"/>
      <c r="H11" s="54"/>
      <c r="I11" s="14"/>
      <c r="J11" s="2"/>
    </row>
    <row r="12" spans="1:10" s="15" customFormat="1" ht="34.15" customHeight="1">
      <c r="A12" s="479"/>
      <c r="B12" s="480"/>
      <c r="C12" s="10"/>
      <c r="D12" s="16"/>
      <c r="E12" s="12"/>
      <c r="F12" s="12"/>
      <c r="G12" s="53"/>
      <c r="H12" s="53"/>
      <c r="I12" s="14"/>
      <c r="J12" s="2"/>
    </row>
    <row r="13" spans="1:10" s="15" customFormat="1" ht="34.15" customHeight="1">
      <c r="A13" s="479"/>
      <c r="B13" s="480"/>
      <c r="C13" s="10"/>
      <c r="D13" s="16"/>
      <c r="E13" s="12"/>
      <c r="F13" s="12"/>
      <c r="G13" s="53"/>
      <c r="H13" s="53"/>
      <c r="I13" s="14"/>
      <c r="J13" s="2"/>
    </row>
    <row r="14" spans="1:10" s="15" customFormat="1" ht="27.6" customHeight="1">
      <c r="A14" s="470"/>
      <c r="B14" s="471"/>
      <c r="C14" s="472"/>
      <c r="D14" s="5" t="s">
        <v>30</v>
      </c>
      <c r="E14" s="5"/>
      <c r="F14" s="17">
        <f>SUM(F11:F13)</f>
        <v>0</v>
      </c>
      <c r="G14" s="53"/>
      <c r="H14" s="53"/>
      <c r="I14" s="2"/>
      <c r="J14" s="2"/>
    </row>
    <row r="15" spans="1:10" ht="23.65" customHeight="1">
      <c r="A15" s="465" t="s">
        <v>31</v>
      </c>
      <c r="B15" s="466"/>
      <c r="C15" s="466"/>
      <c r="D15" s="466"/>
      <c r="E15" s="466"/>
      <c r="F15" s="467"/>
    </row>
    <row r="16" spans="1:10" s="15" customFormat="1" ht="50.25" customHeight="1">
      <c r="A16" s="8" t="s">
        <v>32</v>
      </c>
      <c r="B16" s="8" t="s">
        <v>27</v>
      </c>
      <c r="C16" s="8" t="s">
        <v>33</v>
      </c>
      <c r="D16" s="8" t="s">
        <v>34</v>
      </c>
      <c r="E16" s="5" t="s">
        <v>35</v>
      </c>
      <c r="F16" s="4" t="s">
        <v>36</v>
      </c>
      <c r="G16" s="53"/>
      <c r="H16" s="53"/>
      <c r="I16" s="2"/>
      <c r="J16" s="2"/>
    </row>
    <row r="17" spans="1:10" s="15" customFormat="1" ht="24" customHeight="1">
      <c r="A17" s="20"/>
      <c r="B17" s="7"/>
      <c r="C17" s="21"/>
      <c r="D17" s="22"/>
      <c r="E17" s="7"/>
      <c r="F17" s="12"/>
      <c r="G17" s="53"/>
      <c r="H17" s="53"/>
      <c r="I17" s="2"/>
      <c r="J17" s="2"/>
    </row>
    <row r="18" spans="1:10" s="15" customFormat="1" ht="24.6" customHeight="1">
      <c r="A18" s="20"/>
      <c r="B18" s="7"/>
      <c r="C18" s="21"/>
      <c r="D18" s="22"/>
      <c r="E18" s="7"/>
      <c r="F18" s="12"/>
      <c r="G18" s="53"/>
      <c r="H18" s="53"/>
      <c r="I18" s="2"/>
      <c r="J18" s="2"/>
    </row>
    <row r="19" spans="1:10" s="15" customFormat="1" ht="30" customHeight="1">
      <c r="A19" s="470"/>
      <c r="B19" s="471"/>
      <c r="C19" s="472"/>
      <c r="D19" s="5" t="s">
        <v>30</v>
      </c>
      <c r="E19" s="5"/>
      <c r="F19" s="17">
        <f>SUM(F17:F18)</f>
        <v>0</v>
      </c>
      <c r="G19" s="53"/>
      <c r="H19" s="53"/>
      <c r="I19" s="2"/>
      <c r="J19" s="2"/>
    </row>
    <row r="20" spans="1:10" ht="23.65" customHeight="1">
      <c r="A20" s="465" t="s">
        <v>37</v>
      </c>
      <c r="B20" s="466"/>
      <c r="C20" s="466"/>
      <c r="D20" s="466"/>
      <c r="E20" s="466"/>
      <c r="F20" s="467"/>
    </row>
    <row r="21" spans="1:10" s="2" customFormat="1" ht="33.75" customHeight="1">
      <c r="A21" s="8" t="s">
        <v>25</v>
      </c>
      <c r="B21" s="8" t="s">
        <v>26</v>
      </c>
      <c r="C21" s="8" t="s">
        <v>38</v>
      </c>
      <c r="D21" s="8" t="s">
        <v>39</v>
      </c>
      <c r="E21" s="5" t="s">
        <v>40</v>
      </c>
      <c r="F21" s="8" t="s">
        <v>36</v>
      </c>
      <c r="G21" s="52"/>
      <c r="H21" s="52"/>
    </row>
    <row r="22" spans="1:10" s="15" customFormat="1" ht="26.25" customHeight="1">
      <c r="A22" s="25"/>
      <c r="B22" s="26"/>
      <c r="C22" s="27"/>
      <c r="D22" s="28"/>
      <c r="E22" s="26"/>
      <c r="F22" s="29"/>
      <c r="G22" s="53"/>
      <c r="H22" s="53"/>
      <c r="I22" s="2"/>
      <c r="J22" s="2"/>
    </row>
    <row r="23" spans="1:10" s="15" customFormat="1" ht="26.25" customHeight="1">
      <c r="A23" s="43"/>
      <c r="B23" s="44"/>
      <c r="C23" s="30"/>
      <c r="D23" s="31"/>
      <c r="E23" s="367"/>
      <c r="F23" s="12"/>
      <c r="G23" s="53"/>
      <c r="H23" s="53"/>
      <c r="I23" s="2"/>
      <c r="J23" s="2"/>
    </row>
    <row r="24" spans="1:10" s="15" customFormat="1" ht="25.9" customHeight="1">
      <c r="A24" s="470"/>
      <c r="B24" s="471"/>
      <c r="C24" s="472"/>
      <c r="D24" s="5" t="s">
        <v>30</v>
      </c>
      <c r="E24" s="5"/>
      <c r="F24" s="17">
        <f>SUM(F22:F23)</f>
        <v>0</v>
      </c>
      <c r="G24" s="53"/>
      <c r="H24" s="53"/>
      <c r="I24" s="2"/>
      <c r="J24" s="2"/>
    </row>
    <row r="25" spans="1:10" ht="23.65" customHeight="1">
      <c r="A25" s="465" t="s">
        <v>43</v>
      </c>
      <c r="B25" s="466"/>
      <c r="C25" s="466"/>
      <c r="D25" s="466"/>
      <c r="E25" s="466"/>
      <c r="F25" s="467"/>
    </row>
    <row r="26" spans="1:10" s="34" customFormat="1" ht="21" customHeight="1">
      <c r="A26" s="32" t="s">
        <v>25</v>
      </c>
      <c r="B26" s="32" t="s">
        <v>26</v>
      </c>
      <c r="C26" s="32" t="s">
        <v>44</v>
      </c>
      <c r="D26" s="32" t="s">
        <v>39</v>
      </c>
      <c r="E26" s="8" t="s">
        <v>45</v>
      </c>
      <c r="F26" s="32" t="s">
        <v>36</v>
      </c>
      <c r="G26" s="58"/>
      <c r="H26" s="58"/>
      <c r="I26" s="2"/>
      <c r="J26" s="2"/>
    </row>
    <row r="27" spans="1:10" ht="24" customHeight="1">
      <c r="A27" s="20"/>
      <c r="B27" s="5"/>
      <c r="C27" s="35"/>
      <c r="D27" s="36"/>
      <c r="E27" s="5"/>
      <c r="F27" s="59"/>
    </row>
    <row r="28" spans="1:10" ht="24" customHeight="1">
      <c r="A28" s="20"/>
      <c r="B28" s="45"/>
      <c r="C28" s="35"/>
      <c r="D28" s="36"/>
      <c r="E28" s="5"/>
      <c r="F28" s="37"/>
      <c r="G28" s="1"/>
      <c r="H28" s="1"/>
    </row>
    <row r="29" spans="1:10" s="15" customFormat="1" ht="25.9" customHeight="1">
      <c r="A29" s="470"/>
      <c r="B29" s="471"/>
      <c r="C29" s="472"/>
      <c r="D29" s="5" t="s">
        <v>30</v>
      </c>
      <c r="E29" s="5"/>
      <c r="F29" s="17">
        <f>SUM(F27:F28)</f>
        <v>0</v>
      </c>
      <c r="G29" s="53"/>
      <c r="H29" s="53"/>
      <c r="I29" s="2"/>
      <c r="J29" s="2"/>
    </row>
    <row r="30" spans="1:10" ht="18.600000000000001" customHeight="1" thickBot="1">
      <c r="A30" s="476"/>
      <c r="B30" s="477"/>
      <c r="C30" s="477"/>
      <c r="D30" s="477"/>
      <c r="E30" s="477"/>
      <c r="F30" s="478"/>
    </row>
    <row r="31" spans="1:10" s="15" customFormat="1" ht="24.6" customHeight="1">
      <c r="A31" s="473" t="s">
        <v>46</v>
      </c>
      <c r="B31" s="474"/>
      <c r="C31" s="474"/>
      <c r="D31" s="474"/>
      <c r="E31" s="475"/>
      <c r="F31" s="38">
        <f>+ROUND(F14+F19+F24+F29,0)</f>
        <v>0</v>
      </c>
      <c r="G31" s="53"/>
      <c r="H31" s="53"/>
      <c r="I31" s="39"/>
      <c r="J31" s="60"/>
    </row>
  </sheetData>
  <mergeCells count="22">
    <mergeCell ref="A31:E31"/>
    <mergeCell ref="A11:B11"/>
    <mergeCell ref="A12:B12"/>
    <mergeCell ref="A13:B13"/>
    <mergeCell ref="A14:C14"/>
    <mergeCell ref="A15:F15"/>
    <mergeCell ref="A19:C19"/>
    <mergeCell ref="A20:F20"/>
    <mergeCell ref="A24:C24"/>
    <mergeCell ref="A25:F25"/>
    <mergeCell ref="A29:C29"/>
    <mergeCell ref="A30:F30"/>
    <mergeCell ref="A1:C1"/>
    <mergeCell ref="D1:F3"/>
    <mergeCell ref="A2:C2"/>
    <mergeCell ref="A3:C3"/>
    <mergeCell ref="A10:B10"/>
    <mergeCell ref="A5:F5"/>
    <mergeCell ref="B6:D6"/>
    <mergeCell ref="B7:D7"/>
    <mergeCell ref="B8:D8"/>
    <mergeCell ref="A9:F9"/>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7CDA7-33C2-45C7-B3B7-31158232D1E3}">
  <dimension ref="A1:J29"/>
  <sheetViews>
    <sheetView view="pageBreakPreview" topLeftCell="A7" zoomScale="80" zoomScaleNormal="100" zoomScaleSheetLayoutView="80" workbookViewId="0">
      <selection activeCell="A26" sqref="A26:F26"/>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51" customWidth="1"/>
    <col min="8" max="8" width="14.28515625" style="51" customWidth="1"/>
    <col min="9" max="9" width="13.42578125" style="2" bestFit="1" customWidth="1"/>
    <col min="10" max="10" width="11.42578125" style="2"/>
    <col min="11" max="16384" width="11.42578125" style="3"/>
  </cols>
  <sheetData>
    <row r="1" spans="1:10"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c r="G1" s="1"/>
      <c r="H1" s="1"/>
    </row>
    <row r="2" spans="1:10" ht="44.25" customHeight="1" thickBot="1">
      <c r="A2" s="452" t="str">
        <f>+PRESUPUESTO!A3</f>
        <v>Julio de 2024</v>
      </c>
      <c r="B2" s="453"/>
      <c r="C2" s="453"/>
      <c r="D2" s="446"/>
      <c r="E2" s="447"/>
      <c r="F2" s="448"/>
      <c r="G2" s="1"/>
      <c r="H2" s="1"/>
    </row>
    <row r="3" spans="1:10" ht="34.5" customHeight="1" thickBot="1">
      <c r="A3" s="452" t="s">
        <v>75</v>
      </c>
      <c r="B3" s="453"/>
      <c r="C3" s="453"/>
      <c r="D3" s="449"/>
      <c r="E3" s="450"/>
      <c r="F3" s="451"/>
      <c r="G3" s="1"/>
      <c r="H3" s="1"/>
    </row>
    <row r="4" spans="1:10" ht="13.5" thickBot="1">
      <c r="A4" s="135"/>
      <c r="B4" s="136"/>
      <c r="C4" s="136"/>
      <c r="D4" s="136"/>
      <c r="E4" s="136"/>
      <c r="F4" s="137"/>
      <c r="G4" s="1"/>
      <c r="H4" s="1"/>
    </row>
    <row r="5" spans="1:10" ht="39" customHeight="1">
      <c r="A5" s="456" t="s">
        <v>19</v>
      </c>
      <c r="B5" s="457"/>
      <c r="C5" s="457"/>
      <c r="D5" s="457"/>
      <c r="E5" s="457"/>
      <c r="F5" s="458"/>
    </row>
    <row r="6" spans="1:10" ht="30.6" customHeight="1">
      <c r="A6" s="4"/>
      <c r="B6" s="459" t="s">
        <v>56</v>
      </c>
      <c r="C6" s="460"/>
      <c r="D6" s="461"/>
      <c r="E6" s="5" t="s">
        <v>20</v>
      </c>
      <c r="F6" s="6" t="s">
        <v>81</v>
      </c>
    </row>
    <row r="7" spans="1:10" ht="30" customHeight="1">
      <c r="A7" s="4" t="s">
        <v>21</v>
      </c>
      <c r="B7" s="462" t="str">
        <f>+VLOOKUP(F6,PRESUPUESTO!$A$13:$F$57,2,FALSE)</f>
        <v>Suministro, transporte e instalación de GEOMEMBRANA HDPE 20 MILS, para protección de obra temporal de mitigación.</v>
      </c>
      <c r="C7" s="463"/>
      <c r="D7" s="464"/>
      <c r="E7" s="5" t="s">
        <v>22</v>
      </c>
      <c r="F7" s="138" t="str">
        <f>+VLOOKUP(F6,PRESUPUESTO!$A$13:$F$57,3,FALSE)</f>
        <v>m2</v>
      </c>
    </row>
    <row r="8" spans="1:10" ht="26.25" customHeight="1">
      <c r="A8" s="4" t="s">
        <v>23</v>
      </c>
      <c r="B8" s="459" t="str">
        <f>+A2</f>
        <v>Julio de 2024</v>
      </c>
      <c r="C8" s="460"/>
      <c r="D8" s="461"/>
      <c r="E8" s="5"/>
      <c r="F8" s="7"/>
    </row>
    <row r="9" spans="1:10" ht="23.65" customHeight="1">
      <c r="A9" s="465" t="s">
        <v>24</v>
      </c>
      <c r="B9" s="466"/>
      <c r="C9" s="466"/>
      <c r="D9" s="466"/>
      <c r="E9" s="466"/>
      <c r="F9" s="467"/>
    </row>
    <row r="10" spans="1:10" s="2" customFormat="1" ht="29.25" customHeight="1">
      <c r="A10" s="454" t="s">
        <v>25</v>
      </c>
      <c r="B10" s="455"/>
      <c r="C10" s="8" t="s">
        <v>26</v>
      </c>
      <c r="D10" s="8" t="s">
        <v>27</v>
      </c>
      <c r="E10" s="8" t="s">
        <v>28</v>
      </c>
      <c r="F10" s="8" t="s">
        <v>29</v>
      </c>
      <c r="G10" s="52"/>
      <c r="H10" s="52"/>
    </row>
    <row r="11" spans="1:10" s="15" customFormat="1" ht="30.75" customHeight="1">
      <c r="A11" s="479"/>
      <c r="B11" s="480"/>
      <c r="C11" s="10"/>
      <c r="D11" s="11"/>
      <c r="E11" s="12"/>
      <c r="F11" s="12"/>
      <c r="G11" s="53"/>
      <c r="H11" s="53"/>
      <c r="I11" s="14"/>
      <c r="J11" s="2"/>
    </row>
    <row r="12" spans="1:10" s="15" customFormat="1" ht="34.15" customHeight="1">
      <c r="A12" s="479"/>
      <c r="B12" s="480"/>
      <c r="C12" s="10"/>
      <c r="D12" s="16"/>
      <c r="E12" s="12"/>
      <c r="F12" s="12"/>
      <c r="G12" s="53"/>
      <c r="H12" s="53"/>
      <c r="I12" s="14"/>
      <c r="J12" s="2"/>
    </row>
    <row r="13" spans="1:10" s="15" customFormat="1" ht="27.6" customHeight="1">
      <c r="A13" s="470"/>
      <c r="B13" s="471"/>
      <c r="C13" s="472"/>
      <c r="D13" s="5" t="s">
        <v>30</v>
      </c>
      <c r="E13" s="5"/>
      <c r="F13" s="17">
        <f>SUM(F11:F12)</f>
        <v>0</v>
      </c>
      <c r="G13" s="53"/>
      <c r="H13" s="53"/>
      <c r="I13" s="2"/>
      <c r="J13" s="2"/>
    </row>
    <row r="14" spans="1:10" ht="23.65" customHeight="1">
      <c r="A14" s="465" t="s">
        <v>31</v>
      </c>
      <c r="B14" s="466"/>
      <c r="C14" s="466"/>
      <c r="D14" s="466"/>
      <c r="E14" s="466"/>
      <c r="F14" s="467"/>
    </row>
    <row r="15" spans="1:10" s="15" customFormat="1" ht="50.25" customHeight="1">
      <c r="A15" s="8" t="s">
        <v>32</v>
      </c>
      <c r="B15" s="8" t="s">
        <v>27</v>
      </c>
      <c r="C15" s="8" t="s">
        <v>33</v>
      </c>
      <c r="D15" s="8" t="s">
        <v>34</v>
      </c>
      <c r="E15" s="5" t="s">
        <v>35</v>
      </c>
      <c r="F15" s="4" t="s">
        <v>36</v>
      </c>
      <c r="G15" s="53"/>
      <c r="H15" s="53"/>
      <c r="I15" s="2"/>
      <c r="J15" s="2"/>
    </row>
    <row r="16" spans="1:10" s="15" customFormat="1" ht="24" customHeight="1">
      <c r="A16" s="20"/>
      <c r="B16" s="7"/>
      <c r="C16" s="21"/>
      <c r="D16" s="22"/>
      <c r="E16" s="7"/>
      <c r="F16" s="12"/>
      <c r="G16" s="53"/>
      <c r="H16" s="53"/>
      <c r="I16" s="2"/>
      <c r="J16" s="2"/>
    </row>
    <row r="17" spans="1:10" s="15" customFormat="1" ht="24.6" customHeight="1">
      <c r="A17" s="20"/>
      <c r="B17" s="7"/>
      <c r="C17" s="21"/>
      <c r="D17" s="22"/>
      <c r="E17" s="7"/>
      <c r="F17" s="12"/>
      <c r="G17" s="53"/>
      <c r="H17" s="53"/>
      <c r="I17" s="2"/>
      <c r="J17" s="2"/>
    </row>
    <row r="18" spans="1:10" s="15" customFormat="1" ht="30" customHeight="1">
      <c r="A18" s="470"/>
      <c r="B18" s="471"/>
      <c r="C18" s="472"/>
      <c r="D18" s="5" t="s">
        <v>30</v>
      </c>
      <c r="E18" s="5"/>
      <c r="F18" s="17">
        <f>SUM(F16:F17)</f>
        <v>0</v>
      </c>
      <c r="G18" s="53"/>
      <c r="H18" s="53"/>
      <c r="I18" s="2"/>
      <c r="J18" s="2"/>
    </row>
    <row r="19" spans="1:10" ht="23.65" customHeight="1">
      <c r="A19" s="465" t="s">
        <v>37</v>
      </c>
      <c r="B19" s="466"/>
      <c r="C19" s="466"/>
      <c r="D19" s="466"/>
      <c r="E19" s="466"/>
      <c r="F19" s="467"/>
    </row>
    <row r="20" spans="1:10" s="2" customFormat="1" ht="33.75" customHeight="1">
      <c r="A20" s="8" t="s">
        <v>25</v>
      </c>
      <c r="B20" s="8" t="s">
        <v>26</v>
      </c>
      <c r="C20" s="8" t="s">
        <v>38</v>
      </c>
      <c r="D20" s="8" t="s">
        <v>39</v>
      </c>
      <c r="E20" s="5" t="s">
        <v>40</v>
      </c>
      <c r="F20" s="8" t="s">
        <v>36</v>
      </c>
      <c r="G20" s="52"/>
      <c r="H20" s="52"/>
    </row>
    <row r="21" spans="1:10" s="15" customFormat="1" ht="26.25" customHeight="1">
      <c r="A21" s="25"/>
      <c r="B21" s="26"/>
      <c r="C21" s="27"/>
      <c r="D21" s="28"/>
      <c r="E21" s="26"/>
      <c r="F21" s="29"/>
      <c r="G21" s="53"/>
      <c r="H21" s="53"/>
      <c r="I21" s="2"/>
      <c r="J21" s="2"/>
    </row>
    <row r="22" spans="1:10" s="15" customFormat="1" ht="26.25" customHeight="1">
      <c r="A22" s="43"/>
      <c r="B22" s="44"/>
      <c r="C22" s="30"/>
      <c r="D22" s="31"/>
      <c r="E22" s="367"/>
      <c r="F22" s="12"/>
      <c r="G22" s="53"/>
      <c r="H22" s="53"/>
      <c r="I22" s="2"/>
      <c r="J22" s="2"/>
    </row>
    <row r="23" spans="1:10" s="15" customFormat="1" ht="25.9" customHeight="1">
      <c r="A23" s="470"/>
      <c r="B23" s="471"/>
      <c r="C23" s="472"/>
      <c r="D23" s="5" t="s">
        <v>30</v>
      </c>
      <c r="E23" s="5"/>
      <c r="F23" s="17">
        <f>SUM(F21:F22)</f>
        <v>0</v>
      </c>
      <c r="G23" s="53"/>
      <c r="H23" s="53"/>
      <c r="I23" s="2"/>
      <c r="J23" s="2"/>
    </row>
    <row r="24" spans="1:10" ht="23.65" customHeight="1">
      <c r="A24" s="465" t="s">
        <v>43</v>
      </c>
      <c r="B24" s="466"/>
      <c r="C24" s="466"/>
      <c r="D24" s="466"/>
      <c r="E24" s="466"/>
      <c r="F24" s="467"/>
    </row>
    <row r="25" spans="1:10" s="34" customFormat="1" ht="21" customHeight="1">
      <c r="A25" s="32" t="s">
        <v>25</v>
      </c>
      <c r="B25" s="32" t="s">
        <v>26</v>
      </c>
      <c r="C25" s="32" t="s">
        <v>44</v>
      </c>
      <c r="D25" s="32" t="s">
        <v>39</v>
      </c>
      <c r="E25" s="8" t="s">
        <v>45</v>
      </c>
      <c r="F25" s="32" t="s">
        <v>36</v>
      </c>
      <c r="G25" s="58"/>
      <c r="H25" s="58"/>
      <c r="I25" s="2"/>
      <c r="J25" s="2"/>
    </row>
    <row r="26" spans="1:10" ht="24" customHeight="1">
      <c r="A26" s="20"/>
      <c r="B26" s="45"/>
      <c r="C26" s="35"/>
      <c r="D26" s="36"/>
      <c r="E26" s="5"/>
      <c r="F26" s="59"/>
    </row>
    <row r="27" spans="1:10" s="15" customFormat="1" ht="25.9" customHeight="1">
      <c r="A27" s="470"/>
      <c r="B27" s="471"/>
      <c r="C27" s="472"/>
      <c r="D27" s="5" t="s">
        <v>30</v>
      </c>
      <c r="E27" s="5"/>
      <c r="F27" s="17">
        <f>SUM(F26)</f>
        <v>0</v>
      </c>
      <c r="G27" s="53"/>
      <c r="H27" s="53"/>
      <c r="I27" s="2"/>
      <c r="J27" s="2"/>
    </row>
    <row r="28" spans="1:10" ht="18.600000000000001" customHeight="1" thickBot="1">
      <c r="A28" s="476"/>
      <c r="B28" s="477"/>
      <c r="C28" s="477"/>
      <c r="D28" s="477"/>
      <c r="E28" s="477"/>
      <c r="F28" s="478"/>
    </row>
    <row r="29" spans="1:10" s="15" customFormat="1" ht="24.6" customHeight="1">
      <c r="A29" s="473" t="s">
        <v>46</v>
      </c>
      <c r="B29" s="474"/>
      <c r="C29" s="474"/>
      <c r="D29" s="474"/>
      <c r="E29" s="475"/>
      <c r="F29" s="38">
        <f>+ROUND(F13+F18+F23+F27,0)</f>
        <v>0</v>
      </c>
      <c r="G29" s="53"/>
      <c r="H29" s="53"/>
      <c r="I29" s="39"/>
      <c r="J29" s="60"/>
    </row>
  </sheetData>
  <mergeCells count="21">
    <mergeCell ref="A24:F24"/>
    <mergeCell ref="A28:F28"/>
    <mergeCell ref="A29:E29"/>
    <mergeCell ref="A23:C23"/>
    <mergeCell ref="A27:C27"/>
    <mergeCell ref="A1:C1"/>
    <mergeCell ref="D1:F3"/>
    <mergeCell ref="A2:C2"/>
    <mergeCell ref="A3:C3"/>
    <mergeCell ref="A19:F19"/>
    <mergeCell ref="A18:C18"/>
    <mergeCell ref="A10:B10"/>
    <mergeCell ref="A5:F5"/>
    <mergeCell ref="B6:D6"/>
    <mergeCell ref="B7:D7"/>
    <mergeCell ref="B8:D8"/>
    <mergeCell ref="A9:F9"/>
    <mergeCell ref="A11:B11"/>
    <mergeCell ref="A12:B12"/>
    <mergeCell ref="A13:C13"/>
    <mergeCell ref="A14:F14"/>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62640-CA9E-49E0-A6FB-6FEE54D8DD4B}">
  <dimension ref="A1:O32"/>
  <sheetViews>
    <sheetView view="pageBreakPreview" topLeftCell="A7" zoomScale="75" zoomScaleNormal="100" zoomScaleSheetLayoutView="75" workbookViewId="0">
      <selection activeCell="A28" sqref="A28:F29"/>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5.65" customHeight="1">
      <c r="A6" s="4"/>
      <c r="B6" s="459" t="s">
        <v>56</v>
      </c>
      <c r="C6" s="460"/>
      <c r="D6" s="461"/>
      <c r="E6" s="5" t="s">
        <v>20</v>
      </c>
      <c r="F6" s="6" t="s">
        <v>82</v>
      </c>
    </row>
    <row r="7" spans="1:15">
      <c r="A7" s="4" t="s">
        <v>21</v>
      </c>
      <c r="B7" s="462" t="str">
        <f>+VLOOKUP(F6,PRESUPUESTO!$A$13:$F$57,2,FALSE)</f>
        <v>Construcción de enrocado para ataguía</v>
      </c>
      <c r="C7" s="463"/>
      <c r="D7" s="464"/>
      <c r="E7" s="5" t="s">
        <v>22</v>
      </c>
      <c r="F7" s="138" t="str">
        <f>+VLOOKUP(F6,PRESUPUESTO!$A$13:$F$57,3,FALSE)</f>
        <v xml:space="preserve">m3 </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47"/>
      <c r="E11" s="12"/>
      <c r="F11" s="12"/>
      <c r="G11" s="13"/>
      <c r="H11" s="13"/>
      <c r="I11" s="14"/>
      <c r="J11" s="2"/>
    </row>
    <row r="12" spans="1:15" s="15" customFormat="1" ht="22.15" customHeight="1">
      <c r="A12" s="468"/>
      <c r="B12" s="469"/>
      <c r="C12" s="10"/>
      <c r="D12" s="11"/>
      <c r="E12" s="12"/>
      <c r="F12" s="12"/>
      <c r="G12" s="13"/>
      <c r="H12" s="13"/>
      <c r="I12" s="14"/>
      <c r="J12" s="2"/>
    </row>
    <row r="13" spans="1:15" s="15" customFormat="1" ht="27.6" customHeight="1">
      <c r="A13" s="470"/>
      <c r="B13" s="471"/>
      <c r="C13" s="472"/>
      <c r="D13" s="5" t="s">
        <v>30</v>
      </c>
      <c r="E13" s="5"/>
      <c r="F13" s="17">
        <f>SUM(F11:F12)</f>
        <v>0</v>
      </c>
      <c r="G13" s="13"/>
      <c r="H13" s="13"/>
      <c r="I13" s="2"/>
      <c r="J13" s="2"/>
    </row>
    <row r="14" spans="1:15" ht="23.65" customHeight="1">
      <c r="A14" s="465" t="s">
        <v>31</v>
      </c>
      <c r="B14" s="466"/>
      <c r="C14" s="466"/>
      <c r="D14" s="466"/>
      <c r="E14" s="466"/>
      <c r="F14" s="467"/>
    </row>
    <row r="15" spans="1:15" s="15" customFormat="1" ht="50.25" customHeight="1">
      <c r="A15" s="8" t="s">
        <v>32</v>
      </c>
      <c r="B15" s="8" t="s">
        <v>27</v>
      </c>
      <c r="C15" s="8" t="s">
        <v>33</v>
      </c>
      <c r="D15" s="8" t="s">
        <v>34</v>
      </c>
      <c r="E15" s="5" t="s">
        <v>35</v>
      </c>
      <c r="F15" s="4" t="s">
        <v>36</v>
      </c>
      <c r="G15" s="13"/>
      <c r="H15" s="13"/>
      <c r="I15" s="2"/>
      <c r="J15" s="2"/>
      <c r="L15" s="18"/>
      <c r="M15" s="18"/>
      <c r="N15" s="19"/>
      <c r="O15" s="19"/>
    </row>
    <row r="16" spans="1:15" s="15" customFormat="1" ht="24" customHeight="1">
      <c r="A16" s="20"/>
      <c r="B16" s="7"/>
      <c r="C16" s="21"/>
      <c r="D16" s="22"/>
      <c r="E16" s="23"/>
      <c r="F16" s="12"/>
      <c r="G16" s="13"/>
      <c r="H16" s="13"/>
      <c r="I16" s="2"/>
      <c r="J16" s="2"/>
    </row>
    <row r="17" spans="1:15" s="15" customFormat="1" ht="24.6" customHeight="1">
      <c r="A17" s="20"/>
      <c r="B17" s="7"/>
      <c r="C17" s="21"/>
      <c r="D17" s="22"/>
      <c r="E17" s="23"/>
      <c r="F17" s="12"/>
      <c r="G17" s="13"/>
      <c r="H17" s="13"/>
      <c r="I17" s="13"/>
      <c r="J17" s="2"/>
      <c r="O17" s="19"/>
    </row>
    <row r="18" spans="1:15" s="15" customFormat="1" ht="24.6" customHeight="1">
      <c r="A18" s="20"/>
      <c r="B18" s="7"/>
      <c r="C18" s="21"/>
      <c r="D18" s="22"/>
      <c r="E18" s="23"/>
      <c r="F18" s="12"/>
      <c r="G18" s="13"/>
      <c r="H18" s="13"/>
      <c r="I18" s="2"/>
      <c r="J18" s="2"/>
      <c r="O18" s="19"/>
    </row>
    <row r="19" spans="1:15" s="15" customFormat="1" ht="30" customHeight="1">
      <c r="A19" s="470"/>
      <c r="B19" s="471"/>
      <c r="C19" s="472"/>
      <c r="D19" s="5" t="s">
        <v>30</v>
      </c>
      <c r="E19" s="5"/>
      <c r="F19" s="17">
        <f>SUM(F16:F18)</f>
        <v>0</v>
      </c>
      <c r="G19" s="13"/>
      <c r="H19" s="13"/>
      <c r="I19" s="2"/>
      <c r="J19" s="2"/>
    </row>
    <row r="20" spans="1:15" ht="23.65" customHeight="1">
      <c r="A20" s="465" t="s">
        <v>37</v>
      </c>
      <c r="B20" s="466"/>
      <c r="C20" s="466"/>
      <c r="D20" s="466"/>
      <c r="E20" s="466"/>
      <c r="F20" s="467"/>
    </row>
    <row r="21" spans="1:15" s="2" customFormat="1" ht="33.75" customHeight="1">
      <c r="A21" s="8" t="s">
        <v>25</v>
      </c>
      <c r="B21" s="8" t="s">
        <v>26</v>
      </c>
      <c r="C21" s="8" t="s">
        <v>38</v>
      </c>
      <c r="D21" s="8" t="s">
        <v>39</v>
      </c>
      <c r="E21" s="5" t="s">
        <v>40</v>
      </c>
      <c r="F21" s="8" t="s">
        <v>36</v>
      </c>
      <c r="G21" s="9"/>
      <c r="H21" s="9"/>
      <c r="O21" s="24"/>
    </row>
    <row r="22" spans="1:15" s="15" customFormat="1" ht="26.25" customHeight="1">
      <c r="A22" s="25"/>
      <c r="B22" s="26"/>
      <c r="C22" s="27"/>
      <c r="D22" s="28"/>
      <c r="E22" s="26"/>
      <c r="F22" s="29"/>
      <c r="G22" s="13"/>
      <c r="H22" s="13"/>
      <c r="I22" s="2"/>
      <c r="J22" s="2"/>
    </row>
    <row r="23" spans="1:15" s="15" customFormat="1" ht="26.25" customHeight="1">
      <c r="A23" s="43"/>
      <c r="B23" s="44"/>
      <c r="C23" s="30"/>
      <c r="D23" s="31"/>
      <c r="E23" s="367"/>
      <c r="F23" s="12"/>
      <c r="G23" s="13"/>
      <c r="H23" s="13"/>
      <c r="I23" s="2"/>
      <c r="J23" s="2"/>
    </row>
    <row r="24" spans="1:15" s="15" customFormat="1" ht="26.25" customHeight="1">
      <c r="A24" s="470"/>
      <c r="B24" s="471"/>
      <c r="C24" s="472"/>
      <c r="D24" s="31"/>
      <c r="E24" s="6"/>
      <c r="F24" s="12"/>
      <c r="G24" s="13"/>
      <c r="H24" s="13"/>
      <c r="I24" s="2"/>
      <c r="J24" s="2"/>
    </row>
    <row r="25" spans="1:15" s="15" customFormat="1" ht="25.9" customHeight="1">
      <c r="D25" s="5" t="s">
        <v>30</v>
      </c>
      <c r="E25" s="5"/>
      <c r="F25" s="17">
        <f>SUM(F22:F24)</f>
        <v>0</v>
      </c>
      <c r="G25" s="13"/>
      <c r="H25" s="13"/>
      <c r="I25" s="2"/>
      <c r="J25" s="2"/>
    </row>
    <row r="26" spans="1:15" ht="23.65" customHeight="1">
      <c r="A26" s="465" t="s">
        <v>43</v>
      </c>
      <c r="B26" s="466"/>
      <c r="C26" s="466"/>
      <c r="D26" s="466"/>
      <c r="E26" s="466"/>
      <c r="F26" s="467"/>
    </row>
    <row r="27" spans="1:15" s="34" customFormat="1" ht="21" customHeight="1">
      <c r="A27" s="32" t="s">
        <v>25</v>
      </c>
      <c r="B27" s="32" t="s">
        <v>26</v>
      </c>
      <c r="C27" s="32" t="s">
        <v>44</v>
      </c>
      <c r="D27" s="32" t="s">
        <v>39</v>
      </c>
      <c r="E27" s="8" t="s">
        <v>45</v>
      </c>
      <c r="F27" s="32" t="s">
        <v>36</v>
      </c>
      <c r="G27" s="33"/>
      <c r="H27" s="33"/>
      <c r="I27" s="2"/>
      <c r="J27" s="2"/>
    </row>
    <row r="28" spans="1:15" ht="24" customHeight="1">
      <c r="A28" s="20"/>
      <c r="B28" s="45"/>
      <c r="C28" s="46"/>
      <c r="D28" s="36"/>
      <c r="E28" s="5"/>
      <c r="F28" s="37"/>
    </row>
    <row r="29" spans="1:15" ht="24" customHeight="1">
      <c r="A29" s="20"/>
      <c r="B29" s="45"/>
      <c r="C29" s="46"/>
      <c r="D29" s="36"/>
      <c r="E29" s="5"/>
      <c r="F29" s="37"/>
    </row>
    <row r="30" spans="1:15" s="15" customFormat="1" ht="25.9" customHeight="1">
      <c r="A30" s="470"/>
      <c r="B30" s="471"/>
      <c r="C30" s="472"/>
      <c r="D30" s="5" t="s">
        <v>30</v>
      </c>
      <c r="E30" s="5"/>
      <c r="F30" s="17">
        <f>SUM(F28:F29)</f>
        <v>0</v>
      </c>
      <c r="G30" s="13"/>
      <c r="H30" s="13"/>
      <c r="I30" s="2"/>
      <c r="J30" s="2"/>
    </row>
    <row r="31" spans="1:15" ht="18.600000000000001" customHeight="1" thickBot="1">
      <c r="A31" s="476"/>
      <c r="B31" s="477"/>
      <c r="C31" s="477"/>
      <c r="D31" s="477"/>
      <c r="E31" s="477"/>
      <c r="F31" s="478"/>
    </row>
    <row r="32" spans="1:15" s="15" customFormat="1" ht="24.6" customHeight="1">
      <c r="A32" s="473" t="s">
        <v>46</v>
      </c>
      <c r="B32" s="474"/>
      <c r="C32" s="474"/>
      <c r="D32" s="474"/>
      <c r="E32" s="475"/>
      <c r="F32" s="38">
        <f>+ROUND(F13+F19+F25+F30,0)</f>
        <v>0</v>
      </c>
      <c r="I32" s="39"/>
      <c r="J32" s="40"/>
    </row>
  </sheetData>
  <protectedRanges>
    <protectedRange sqref="A11:B11" name="MATERIALES_1_1"/>
    <protectedRange sqref="A12:B12" name="MATERIALES_1_1_1_1"/>
  </protectedRanges>
  <mergeCells count="21">
    <mergeCell ref="A32:E32"/>
    <mergeCell ref="A11:B11"/>
    <mergeCell ref="A12:B12"/>
    <mergeCell ref="A13:C13"/>
    <mergeCell ref="A14:F14"/>
    <mergeCell ref="A19:C19"/>
    <mergeCell ref="A20:F20"/>
    <mergeCell ref="A24:C24"/>
    <mergeCell ref="A26:F26"/>
    <mergeCell ref="A30:C30"/>
    <mergeCell ref="A31:F31"/>
    <mergeCell ref="A1:C1"/>
    <mergeCell ref="D1:F3"/>
    <mergeCell ref="A2:C2"/>
    <mergeCell ref="A3:C3"/>
    <mergeCell ref="A10:B10"/>
    <mergeCell ref="A5:F5"/>
    <mergeCell ref="B6:D6"/>
    <mergeCell ref="B7:D7"/>
    <mergeCell ref="B8:D8"/>
    <mergeCell ref="A9:F9"/>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AAABE-5F98-4B64-8DC7-A9D79B037E8B}">
  <dimension ref="A1:J29"/>
  <sheetViews>
    <sheetView view="pageBreakPreview" topLeftCell="A7" zoomScale="80" zoomScaleNormal="100" zoomScaleSheetLayoutView="80" workbookViewId="0">
      <selection activeCell="A26" sqref="A26:F26"/>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51" customWidth="1"/>
    <col min="8" max="8" width="14.28515625" style="51" customWidth="1"/>
    <col min="9" max="9" width="13.42578125" style="2" bestFit="1" customWidth="1"/>
    <col min="10" max="10" width="11.42578125" style="2"/>
    <col min="11" max="16384" width="11.42578125" style="3"/>
  </cols>
  <sheetData>
    <row r="1" spans="1:10"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c r="G1" s="1"/>
      <c r="H1" s="1"/>
    </row>
    <row r="2" spans="1:10" ht="44.25" customHeight="1" thickBot="1">
      <c r="A2" s="452" t="str">
        <f>+PRESUPUESTO!A3</f>
        <v>Julio de 2024</v>
      </c>
      <c r="B2" s="453"/>
      <c r="C2" s="453"/>
      <c r="D2" s="446"/>
      <c r="E2" s="447"/>
      <c r="F2" s="448"/>
      <c r="G2" s="1"/>
      <c r="H2" s="1"/>
    </row>
    <row r="3" spans="1:10" ht="34.5" customHeight="1" thickBot="1">
      <c r="A3" s="452" t="s">
        <v>75</v>
      </c>
      <c r="B3" s="453"/>
      <c r="C3" s="453"/>
      <c r="D3" s="449"/>
      <c r="E3" s="450"/>
      <c r="F3" s="451"/>
      <c r="G3" s="1"/>
      <c r="H3" s="1"/>
    </row>
    <row r="4" spans="1:10" ht="13.5" thickBot="1">
      <c r="A4" s="135"/>
      <c r="B4" s="136"/>
      <c r="C4" s="136"/>
      <c r="D4" s="136"/>
      <c r="E4" s="136"/>
      <c r="F4" s="137"/>
      <c r="G4" s="1"/>
      <c r="H4" s="1"/>
    </row>
    <row r="5" spans="1:10" ht="39" customHeight="1">
      <c r="A5" s="456" t="s">
        <v>19</v>
      </c>
      <c r="B5" s="457"/>
      <c r="C5" s="457"/>
      <c r="D5" s="457"/>
      <c r="E5" s="457"/>
      <c r="F5" s="458"/>
    </row>
    <row r="6" spans="1:10" ht="29.65" customHeight="1">
      <c r="A6" s="4"/>
      <c r="B6" s="459" t="s">
        <v>56</v>
      </c>
      <c r="C6" s="460"/>
      <c r="D6" s="461"/>
      <c r="E6" s="5" t="s">
        <v>20</v>
      </c>
      <c r="F6" s="6" t="s">
        <v>83</v>
      </c>
    </row>
    <row r="7" spans="1:10" ht="27.75" customHeight="1">
      <c r="A7" s="4" t="s">
        <v>21</v>
      </c>
      <c r="B7" s="462" t="str">
        <f>+VLOOKUP(F6,PRESUPUESTO!$A$13:$F$57,2,FALSE)</f>
        <v>Suministro, transporte e instalación de GEOMALLA BIAXIAL GG 3030  para protección de obra temporal de mitigación.</v>
      </c>
      <c r="C7" s="463"/>
      <c r="D7" s="464"/>
      <c r="E7" s="5" t="s">
        <v>22</v>
      </c>
      <c r="F7" s="138" t="str">
        <f>+VLOOKUP(F6,PRESUPUESTO!$A$13:$F$57,3,FALSE)</f>
        <v>m2</v>
      </c>
    </row>
    <row r="8" spans="1:10" ht="26.25" customHeight="1">
      <c r="A8" s="4" t="s">
        <v>23</v>
      </c>
      <c r="B8" s="459" t="str">
        <f>+A2</f>
        <v>Julio de 2024</v>
      </c>
      <c r="C8" s="460"/>
      <c r="D8" s="461"/>
      <c r="E8" s="5"/>
      <c r="F8" s="7"/>
    </row>
    <row r="9" spans="1:10" ht="23.65" customHeight="1">
      <c r="A9" s="465" t="s">
        <v>24</v>
      </c>
      <c r="B9" s="466"/>
      <c r="C9" s="466"/>
      <c r="D9" s="466"/>
      <c r="E9" s="466"/>
      <c r="F9" s="467"/>
    </row>
    <row r="10" spans="1:10" s="2" customFormat="1" ht="29.25" customHeight="1">
      <c r="A10" s="454" t="s">
        <v>25</v>
      </c>
      <c r="B10" s="455"/>
      <c r="C10" s="8" t="s">
        <v>26</v>
      </c>
      <c r="D10" s="8" t="s">
        <v>27</v>
      </c>
      <c r="E10" s="8" t="s">
        <v>28</v>
      </c>
      <c r="F10" s="8" t="s">
        <v>29</v>
      </c>
      <c r="G10" s="52"/>
      <c r="H10" s="52"/>
    </row>
    <row r="11" spans="1:10" s="15" customFormat="1" ht="30.75" customHeight="1">
      <c r="A11" s="479"/>
      <c r="B11" s="480"/>
      <c r="C11" s="10"/>
      <c r="D11" s="11"/>
      <c r="E11" s="12"/>
      <c r="F11" s="12"/>
      <c r="G11" s="53"/>
      <c r="H11" s="53"/>
      <c r="I11" s="14"/>
      <c r="J11" s="2"/>
    </row>
    <row r="12" spans="1:10" s="15" customFormat="1" ht="34.15" customHeight="1">
      <c r="A12" s="479"/>
      <c r="B12" s="480"/>
      <c r="C12" s="10"/>
      <c r="D12" s="16"/>
      <c r="E12" s="12"/>
      <c r="F12" s="12"/>
      <c r="G12" s="53"/>
      <c r="H12" s="53"/>
      <c r="I12" s="14"/>
      <c r="J12" s="2"/>
    </row>
    <row r="13" spans="1:10" s="15" customFormat="1" ht="27.6" customHeight="1">
      <c r="A13" s="470"/>
      <c r="B13" s="471"/>
      <c r="C13" s="472"/>
      <c r="D13" s="5" t="s">
        <v>30</v>
      </c>
      <c r="E13" s="5"/>
      <c r="F13" s="17">
        <f>SUM(F11:F12)</f>
        <v>0</v>
      </c>
      <c r="G13" s="53"/>
      <c r="H13" s="53"/>
      <c r="I13" s="2"/>
      <c r="J13" s="2"/>
    </row>
    <row r="14" spans="1:10" ht="23.65" customHeight="1">
      <c r="A14" s="465" t="s">
        <v>31</v>
      </c>
      <c r="B14" s="466"/>
      <c r="C14" s="466"/>
      <c r="D14" s="466"/>
      <c r="E14" s="466"/>
      <c r="F14" s="467"/>
    </row>
    <row r="15" spans="1:10" s="15" customFormat="1" ht="50.25" customHeight="1">
      <c r="A15" s="8" t="s">
        <v>32</v>
      </c>
      <c r="B15" s="8" t="s">
        <v>27</v>
      </c>
      <c r="C15" s="8" t="s">
        <v>33</v>
      </c>
      <c r="D15" s="8" t="s">
        <v>34</v>
      </c>
      <c r="E15" s="5" t="s">
        <v>35</v>
      </c>
      <c r="F15" s="4" t="s">
        <v>36</v>
      </c>
      <c r="G15" s="53"/>
      <c r="H15" s="53"/>
      <c r="I15" s="2"/>
      <c r="J15" s="2"/>
    </row>
    <row r="16" spans="1:10" s="15" customFormat="1" ht="24" customHeight="1">
      <c r="A16" s="20"/>
      <c r="B16" s="7"/>
      <c r="C16" s="21"/>
      <c r="D16" s="22"/>
      <c r="E16" s="7"/>
      <c r="F16" s="12"/>
      <c r="G16" s="53"/>
      <c r="H16" s="53"/>
      <c r="I16" s="2"/>
      <c r="J16" s="2"/>
    </row>
    <row r="17" spans="1:10" s="15" customFormat="1" ht="24.6" customHeight="1">
      <c r="A17" s="20"/>
      <c r="B17" s="7"/>
      <c r="C17" s="21"/>
      <c r="D17" s="22"/>
      <c r="E17" s="7"/>
      <c r="F17" s="12"/>
      <c r="G17" s="53"/>
      <c r="H17" s="53"/>
      <c r="I17" s="2"/>
      <c r="J17" s="2"/>
    </row>
    <row r="18" spans="1:10" s="15" customFormat="1" ht="30" customHeight="1">
      <c r="A18" s="470"/>
      <c r="B18" s="471"/>
      <c r="C18" s="472"/>
      <c r="D18" s="5" t="s">
        <v>30</v>
      </c>
      <c r="E18" s="5"/>
      <c r="F18" s="17">
        <f>SUM(F16:F17)</f>
        <v>0</v>
      </c>
      <c r="G18" s="53"/>
      <c r="H18" s="53"/>
      <c r="I18" s="2"/>
      <c r="J18" s="2"/>
    </row>
    <row r="19" spans="1:10" ht="23.65" customHeight="1">
      <c r="A19" s="465" t="s">
        <v>37</v>
      </c>
      <c r="B19" s="466"/>
      <c r="C19" s="466"/>
      <c r="D19" s="466"/>
      <c r="E19" s="466"/>
      <c r="F19" s="467"/>
    </row>
    <row r="20" spans="1:10" s="2" customFormat="1" ht="33.75" customHeight="1">
      <c r="A20" s="8" t="s">
        <v>25</v>
      </c>
      <c r="B20" s="8" t="s">
        <v>26</v>
      </c>
      <c r="C20" s="8" t="s">
        <v>38</v>
      </c>
      <c r="D20" s="8" t="s">
        <v>39</v>
      </c>
      <c r="E20" s="5" t="s">
        <v>40</v>
      </c>
      <c r="F20" s="8" t="s">
        <v>36</v>
      </c>
      <c r="G20" s="52"/>
      <c r="H20" s="52"/>
    </row>
    <row r="21" spans="1:10" s="15" customFormat="1" ht="26.25" customHeight="1">
      <c r="A21" s="25" t="s">
        <v>41</v>
      </c>
      <c r="B21" s="26" t="s">
        <v>42</v>
      </c>
      <c r="C21" s="27"/>
      <c r="D21" s="28"/>
      <c r="E21" s="26"/>
      <c r="F21" s="29">
        <f>ROUND(F18*0.05,0)</f>
        <v>0</v>
      </c>
      <c r="G21" s="53"/>
      <c r="H21" s="53"/>
      <c r="I21" s="2"/>
      <c r="J21" s="2"/>
    </row>
    <row r="22" spans="1:10" s="15" customFormat="1" ht="26.25" customHeight="1">
      <c r="A22" s="55"/>
      <c r="B22" s="56"/>
      <c r="C22" s="30"/>
      <c r="D22" s="57"/>
      <c r="E22" s="6"/>
      <c r="F22" s="12"/>
      <c r="G22" s="53"/>
      <c r="H22" s="53"/>
      <c r="I22" s="2"/>
      <c r="J22" s="2"/>
    </row>
    <row r="23" spans="1:10" s="15" customFormat="1" ht="25.9" customHeight="1">
      <c r="A23" s="470"/>
      <c r="B23" s="471"/>
      <c r="C23" s="472"/>
      <c r="D23" s="5" t="s">
        <v>30</v>
      </c>
      <c r="E23" s="5"/>
      <c r="F23" s="17">
        <f>SUM(F21:F22)</f>
        <v>0</v>
      </c>
      <c r="G23" s="53"/>
      <c r="H23" s="53"/>
      <c r="I23" s="2"/>
      <c r="J23" s="2"/>
    </row>
    <row r="24" spans="1:10" ht="23.65" customHeight="1">
      <c r="A24" s="465" t="s">
        <v>43</v>
      </c>
      <c r="B24" s="466"/>
      <c r="C24" s="466"/>
      <c r="D24" s="466"/>
      <c r="E24" s="466"/>
      <c r="F24" s="467"/>
    </row>
    <row r="25" spans="1:10" s="34" customFormat="1" ht="21" customHeight="1">
      <c r="A25" s="32" t="s">
        <v>25</v>
      </c>
      <c r="B25" s="32" t="s">
        <v>26</v>
      </c>
      <c r="C25" s="32" t="s">
        <v>44</v>
      </c>
      <c r="D25" s="32" t="s">
        <v>39</v>
      </c>
      <c r="E25" s="8" t="s">
        <v>45</v>
      </c>
      <c r="F25" s="32" t="s">
        <v>36</v>
      </c>
      <c r="G25" s="58"/>
      <c r="H25" s="58"/>
      <c r="I25" s="2"/>
      <c r="J25" s="2"/>
    </row>
    <row r="26" spans="1:10" ht="24" customHeight="1">
      <c r="A26" s="20"/>
      <c r="B26" s="45"/>
      <c r="C26" s="35"/>
      <c r="D26" s="36"/>
      <c r="E26" s="5"/>
      <c r="F26" s="59"/>
    </row>
    <row r="27" spans="1:10" s="15" customFormat="1" ht="25.9" customHeight="1">
      <c r="A27" s="470"/>
      <c r="B27" s="471"/>
      <c r="C27" s="472"/>
      <c r="D27" s="5" t="s">
        <v>30</v>
      </c>
      <c r="E27" s="5"/>
      <c r="F27" s="17">
        <f>SUM(F26)</f>
        <v>0</v>
      </c>
      <c r="G27" s="53"/>
      <c r="H27" s="53"/>
      <c r="I27" s="2"/>
      <c r="J27" s="2"/>
    </row>
    <row r="28" spans="1:10" ht="18.600000000000001" customHeight="1" thickBot="1">
      <c r="A28" s="476"/>
      <c r="B28" s="477"/>
      <c r="C28" s="477"/>
      <c r="D28" s="477"/>
      <c r="E28" s="477"/>
      <c r="F28" s="478"/>
    </row>
    <row r="29" spans="1:10" s="15" customFormat="1" ht="24.6" customHeight="1">
      <c r="A29" s="473" t="s">
        <v>46</v>
      </c>
      <c r="B29" s="474"/>
      <c r="C29" s="474"/>
      <c r="D29" s="474"/>
      <c r="E29" s="475"/>
      <c r="F29" s="38">
        <f>+ROUND(F13+F18+F23+F27,0)</f>
        <v>0</v>
      </c>
      <c r="G29" s="53"/>
      <c r="H29" s="53"/>
      <c r="I29" s="39"/>
      <c r="J29" s="60"/>
    </row>
  </sheetData>
  <mergeCells count="21">
    <mergeCell ref="A23:C23"/>
    <mergeCell ref="A24:F24"/>
    <mergeCell ref="A27:C27"/>
    <mergeCell ref="A28:F28"/>
    <mergeCell ref="A29:E29"/>
    <mergeCell ref="A1:C1"/>
    <mergeCell ref="D1:F3"/>
    <mergeCell ref="A2:C2"/>
    <mergeCell ref="A3:C3"/>
    <mergeCell ref="A19:F19"/>
    <mergeCell ref="A5:F5"/>
    <mergeCell ref="B6:D6"/>
    <mergeCell ref="B7:D7"/>
    <mergeCell ref="B8:D8"/>
    <mergeCell ref="A9:F9"/>
    <mergeCell ref="A10:B10"/>
    <mergeCell ref="A11:B11"/>
    <mergeCell ref="A12:B12"/>
    <mergeCell ref="A13:C13"/>
    <mergeCell ref="A14:F14"/>
    <mergeCell ref="A18:C18"/>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ED55E-0417-4606-83CC-CD807EFDE88D}">
  <dimension ref="A1:O33"/>
  <sheetViews>
    <sheetView view="pageBreakPreview" topLeftCell="A8" zoomScale="75" zoomScaleNormal="100" zoomScaleSheetLayoutView="75" workbookViewId="0">
      <selection activeCell="A29" sqref="A29:F29"/>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5.65" customHeight="1">
      <c r="A6" s="4"/>
      <c r="B6" s="459" t="s">
        <v>56</v>
      </c>
      <c r="C6" s="460"/>
      <c r="D6" s="461"/>
      <c r="E6" s="5" t="s">
        <v>20</v>
      </c>
      <c r="F6" s="6">
        <v>2.1</v>
      </c>
    </row>
    <row r="7" spans="1:15" ht="34.9" customHeight="1">
      <c r="A7" s="4" t="s">
        <v>21</v>
      </c>
      <c r="B7" s="462" t="str">
        <f>+VLOOKUP(F6,PRESUPUESTO!$A$13:$F$57,2,FALSE)</f>
        <v xml:space="preserve">Desmonte y limpieza </v>
      </c>
      <c r="C7" s="463"/>
      <c r="D7" s="464"/>
      <c r="E7" s="5" t="s">
        <v>22</v>
      </c>
      <c r="F7" s="138" t="str">
        <f>+VLOOKUP(F6,PRESUPUESTO!$A$13:$F$57,3,FALSE)</f>
        <v xml:space="preserve">m2 </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11"/>
      <c r="E11" s="12"/>
      <c r="F11" s="12"/>
      <c r="G11" s="13"/>
      <c r="H11" s="13"/>
      <c r="I11" s="14"/>
      <c r="J11" s="2"/>
    </row>
    <row r="12" spans="1:15" s="15" customFormat="1" ht="22.15" customHeight="1">
      <c r="A12" s="468"/>
      <c r="B12" s="469"/>
      <c r="C12" s="10"/>
      <c r="D12" s="16"/>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6"/>
      <c r="F24" s="12"/>
      <c r="G24" s="13"/>
      <c r="H24" s="13"/>
      <c r="I24" s="2"/>
      <c r="J24" s="2"/>
    </row>
    <row r="25" spans="1:15" s="15" customFormat="1" ht="26.25" customHeight="1">
      <c r="A25" s="43"/>
      <c r="B25" s="44"/>
      <c r="C25" s="30"/>
      <c r="D25" s="31"/>
      <c r="E25" s="6"/>
      <c r="F25" s="12">
        <f>ROUND(E25*D25,0)</f>
        <v>0</v>
      </c>
      <c r="G25" s="13"/>
      <c r="H25" s="13"/>
      <c r="I25" s="2"/>
      <c r="J25" s="2"/>
    </row>
    <row r="26" spans="1:15" s="15" customFormat="1" ht="25.9" customHeight="1">
      <c r="A26" s="470"/>
      <c r="B26" s="471"/>
      <c r="C26" s="472"/>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35"/>
      <c r="D29" s="36"/>
      <c r="E29" s="5"/>
      <c r="F29" s="37"/>
    </row>
    <row r="30" spans="1:15" s="15" customFormat="1" ht="25.9" customHeight="1">
      <c r="A30" s="470"/>
      <c r="B30" s="471"/>
      <c r="C30" s="472"/>
      <c r="D30" s="5" t="s">
        <v>30</v>
      </c>
      <c r="E30" s="5"/>
      <c r="F30" s="17">
        <f>SUM(F29)</f>
        <v>0</v>
      </c>
      <c r="G30" s="13"/>
      <c r="H30" s="13"/>
      <c r="I30" s="2"/>
      <c r="J30" s="2"/>
    </row>
    <row r="31" spans="1:15" ht="18.600000000000001" customHeight="1" thickBot="1">
      <c r="A31" s="476"/>
      <c r="B31" s="477"/>
      <c r="C31" s="477"/>
      <c r="D31" s="477"/>
      <c r="E31" s="477"/>
      <c r="F31" s="478"/>
    </row>
    <row r="32" spans="1:15" s="15" customFormat="1" ht="24.6" customHeight="1">
      <c r="A32" s="473" t="s">
        <v>46</v>
      </c>
      <c r="B32" s="474"/>
      <c r="C32" s="474"/>
      <c r="D32" s="474"/>
      <c r="E32" s="475"/>
      <c r="F32" s="38">
        <f>+ROUND(F14+F20+F26+F30,0)</f>
        <v>0</v>
      </c>
      <c r="I32" s="39"/>
      <c r="J32" s="40"/>
    </row>
    <row r="33" spans="7:7">
      <c r="G33" s="41"/>
    </row>
  </sheetData>
  <protectedRanges>
    <protectedRange sqref="A11:B11" name="MATERIALES_1_1"/>
    <protectedRange sqref="A13:B13" name="MATERIALES_1_1_1"/>
  </protectedRanges>
  <mergeCells count="22">
    <mergeCell ref="A32:E32"/>
    <mergeCell ref="A11:B11"/>
    <mergeCell ref="A12:B12"/>
    <mergeCell ref="A13:B13"/>
    <mergeCell ref="A14:C14"/>
    <mergeCell ref="A15:F15"/>
    <mergeCell ref="A20:C20"/>
    <mergeCell ref="A21:F21"/>
    <mergeCell ref="A26:C26"/>
    <mergeCell ref="A27:F27"/>
    <mergeCell ref="A30:C30"/>
    <mergeCell ref="A31:F31"/>
    <mergeCell ref="A1:C1"/>
    <mergeCell ref="D1:F3"/>
    <mergeCell ref="A2:C2"/>
    <mergeCell ref="A3:C3"/>
    <mergeCell ref="A10:B10"/>
    <mergeCell ref="A5:F5"/>
    <mergeCell ref="B6:D6"/>
    <mergeCell ref="B7:D7"/>
    <mergeCell ref="B8:D8"/>
    <mergeCell ref="A9:F9"/>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A658-292F-4718-84DA-A0B0C01F32F9}">
  <dimension ref="A1:O33"/>
  <sheetViews>
    <sheetView view="pageBreakPreview" topLeftCell="A9" zoomScale="75" zoomScaleNormal="100" zoomScaleSheetLayoutView="75" workbookViewId="0">
      <selection activeCell="A29" sqref="A29:F30"/>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24" customHeight="1">
      <c r="A6" s="4"/>
      <c r="B6" s="459" t="s">
        <v>56</v>
      </c>
      <c r="C6" s="460"/>
      <c r="D6" s="461"/>
      <c r="E6" s="5" t="s">
        <v>20</v>
      </c>
      <c r="F6" s="6">
        <v>2.2000000000000002</v>
      </c>
    </row>
    <row r="7" spans="1:15">
      <c r="A7" s="4" t="s">
        <v>21</v>
      </c>
      <c r="B7" s="462" t="str">
        <f>+VLOOKUP(F6,PRESUPUESTO!$A$13:$F$57,2,FALSE)</f>
        <v>Perfilamiento del talud, incluye perfilamiento, cargue y disposición final del material proveniente del perfilamiento.</v>
      </c>
      <c r="C7" s="463"/>
      <c r="D7" s="464"/>
      <c r="E7" s="5" t="s">
        <v>22</v>
      </c>
      <c r="F7" s="138" t="str">
        <f>+VLOOKUP(F6,PRESUPUESTO!$A$13:$F$57,3,FALSE)</f>
        <v>m2</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11"/>
      <c r="E11" s="12"/>
      <c r="F11" s="12"/>
      <c r="G11" s="13"/>
      <c r="H11" s="13"/>
      <c r="I11" s="14"/>
      <c r="J11" s="2"/>
    </row>
    <row r="12" spans="1:15" s="15" customFormat="1" ht="22.15" customHeight="1">
      <c r="A12" s="468"/>
      <c r="B12" s="469"/>
      <c r="C12" s="10"/>
      <c r="D12" s="16"/>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367"/>
      <c r="F24" s="12"/>
      <c r="G24" s="13"/>
      <c r="H24" s="13"/>
      <c r="I24" s="2"/>
      <c r="J24" s="2"/>
    </row>
    <row r="25" spans="1:15" s="15" customFormat="1" ht="26.25" customHeight="1">
      <c r="A25" s="43"/>
      <c r="B25" s="44"/>
      <c r="C25" s="30"/>
      <c r="D25" s="31"/>
      <c r="E25" s="6"/>
      <c r="F25" s="12"/>
      <c r="G25" s="13"/>
      <c r="H25" s="13"/>
      <c r="I25" s="2"/>
      <c r="J25" s="2"/>
    </row>
    <row r="26" spans="1:15" s="15" customFormat="1" ht="25.9" customHeight="1">
      <c r="A26" s="470"/>
      <c r="B26" s="471"/>
      <c r="C26" s="472"/>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35"/>
      <c r="D29" s="36"/>
      <c r="E29" s="5"/>
      <c r="F29" s="37"/>
    </row>
    <row r="30" spans="1:15" ht="24" customHeight="1">
      <c r="A30" s="20"/>
      <c r="B30" s="45"/>
      <c r="C30" s="35"/>
      <c r="D30" s="36"/>
      <c r="E30" s="5"/>
      <c r="F30" s="37"/>
    </row>
    <row r="31" spans="1:15" s="15" customFormat="1" ht="25.9" customHeight="1">
      <c r="A31" s="470"/>
      <c r="B31" s="471"/>
      <c r="C31" s="472"/>
      <c r="D31" s="5" t="s">
        <v>30</v>
      </c>
      <c r="E31" s="5"/>
      <c r="F31" s="17">
        <f>SUM(F29:F30)</f>
        <v>0</v>
      </c>
      <c r="G31" s="13"/>
      <c r="H31" s="13"/>
      <c r="I31" s="2"/>
      <c r="J31" s="2"/>
    </row>
    <row r="32" spans="1:15" ht="18.600000000000001" customHeight="1" thickBot="1">
      <c r="A32" s="476"/>
      <c r="B32" s="477"/>
      <c r="C32" s="477"/>
      <c r="D32" s="477"/>
      <c r="E32" s="477"/>
      <c r="F32" s="478"/>
    </row>
    <row r="33" spans="1:10" s="15" customFormat="1" ht="24.6" customHeight="1">
      <c r="A33" s="473" t="s">
        <v>46</v>
      </c>
      <c r="B33" s="474"/>
      <c r="C33" s="474"/>
      <c r="D33" s="474"/>
      <c r="E33" s="475"/>
      <c r="F33" s="38">
        <f>+ROUND(F14+F20+F26+F31,0)</f>
        <v>0</v>
      </c>
      <c r="I33" s="39"/>
      <c r="J33" s="40"/>
    </row>
  </sheetData>
  <protectedRanges>
    <protectedRange sqref="A11:B11" name="MATERIALES_1_1"/>
    <protectedRange sqref="A13:B13" name="MATERIALES_1_1_1"/>
  </protectedRanges>
  <mergeCells count="22">
    <mergeCell ref="A1:C1"/>
    <mergeCell ref="D1:F3"/>
    <mergeCell ref="A2:C2"/>
    <mergeCell ref="A3:C3"/>
    <mergeCell ref="A26:C26"/>
    <mergeCell ref="A20:C20"/>
    <mergeCell ref="A5:F5"/>
    <mergeCell ref="B6:D6"/>
    <mergeCell ref="B7:D7"/>
    <mergeCell ref="B8:D8"/>
    <mergeCell ref="A9:F9"/>
    <mergeCell ref="A10:B10"/>
    <mergeCell ref="A11:B11"/>
    <mergeCell ref="A12:B12"/>
    <mergeCell ref="A13:B13"/>
    <mergeCell ref="A14:C14"/>
    <mergeCell ref="A15:F15"/>
    <mergeCell ref="A27:F27"/>
    <mergeCell ref="A31:C31"/>
    <mergeCell ref="A32:F32"/>
    <mergeCell ref="A33:E33"/>
    <mergeCell ref="A21:F21"/>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2EAB-0B64-4219-B778-AF51D6AE3E06}">
  <dimension ref="A1:O33"/>
  <sheetViews>
    <sheetView view="pageBreakPreview" topLeftCell="A11" zoomScale="75" zoomScaleNormal="100" zoomScaleSheetLayoutView="75" workbookViewId="0">
      <selection activeCell="A29" sqref="A29:F30"/>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6" customHeight="1">
      <c r="A6" s="4"/>
      <c r="B6" s="459" t="s">
        <v>56</v>
      </c>
      <c r="C6" s="460"/>
      <c r="D6" s="461"/>
      <c r="E6" s="5" t="s">
        <v>20</v>
      </c>
      <c r="F6" s="6">
        <v>2.2999999999999998</v>
      </c>
    </row>
    <row r="7" spans="1:15" ht="73.900000000000006" customHeight="1">
      <c r="A7" s="4" t="s">
        <v>21</v>
      </c>
      <c r="B7" s="462" t="str">
        <f>+VLOOKUP(F6,PRESUPUESTO!$A$13:$F$57,2,FALSE)</f>
        <v xml:space="preserve">Botada de material proveniente excavaciones del rio ( Llave antisocavación, material  en contacto con agua) </v>
      </c>
      <c r="C7" s="463"/>
      <c r="D7" s="464"/>
      <c r="E7" s="5" t="s">
        <v>22</v>
      </c>
      <c r="F7" s="138" t="str">
        <f>+VLOOKUP(F6,PRESUPUESTO!$A$13:$F$57,3,FALSE)</f>
        <v>m3</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11"/>
      <c r="E11" s="12"/>
      <c r="F11" s="12"/>
      <c r="G11" s="13"/>
      <c r="H11" s="13"/>
      <c r="I11" s="14"/>
      <c r="J11" s="2"/>
    </row>
    <row r="12" spans="1:15" s="15" customFormat="1" ht="22.15" customHeight="1">
      <c r="A12" s="468"/>
      <c r="B12" s="469"/>
      <c r="C12" s="10"/>
      <c r="D12" s="16"/>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367"/>
      <c r="F24" s="12"/>
      <c r="G24" s="13"/>
      <c r="H24" s="13"/>
      <c r="I24" s="2"/>
      <c r="J24" s="2"/>
    </row>
    <row r="25" spans="1:15" s="15" customFormat="1" ht="26.25" customHeight="1">
      <c r="A25" s="43"/>
      <c r="B25" s="44"/>
      <c r="C25" s="30"/>
      <c r="D25" s="31"/>
      <c r="E25" s="6"/>
      <c r="F25" s="12"/>
      <c r="G25" s="13"/>
      <c r="H25" s="13"/>
      <c r="I25" s="2"/>
      <c r="J25" s="2"/>
    </row>
    <row r="26" spans="1:15" s="15" customFormat="1" ht="25.9" customHeight="1">
      <c r="A26" s="470"/>
      <c r="B26" s="471"/>
      <c r="C26" s="472"/>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35"/>
      <c r="D29" s="36"/>
      <c r="E29" s="5"/>
      <c r="F29" s="37"/>
    </row>
    <row r="30" spans="1:15" ht="24" customHeight="1">
      <c r="A30" s="20"/>
      <c r="B30" s="45"/>
      <c r="C30" s="35"/>
      <c r="D30" s="36"/>
      <c r="E30" s="5"/>
      <c r="F30" s="37"/>
    </row>
    <row r="31" spans="1:15" s="15" customFormat="1" ht="25.9" customHeight="1">
      <c r="A31" s="470"/>
      <c r="B31" s="471"/>
      <c r="C31" s="472"/>
      <c r="D31" s="5" t="s">
        <v>30</v>
      </c>
      <c r="E31" s="5"/>
      <c r="F31" s="17">
        <f>SUM(F29:F30)</f>
        <v>0</v>
      </c>
      <c r="G31" s="13"/>
      <c r="H31" s="13"/>
      <c r="I31" s="2"/>
      <c r="J31" s="2"/>
    </row>
    <row r="32" spans="1:15" ht="18.600000000000001" customHeight="1" thickBot="1">
      <c r="A32" s="476"/>
      <c r="B32" s="477"/>
      <c r="C32" s="477"/>
      <c r="D32" s="477"/>
      <c r="E32" s="477"/>
      <c r="F32" s="478"/>
    </row>
    <row r="33" spans="1:10" s="15" customFormat="1" ht="24.6" customHeight="1">
      <c r="A33" s="473" t="s">
        <v>46</v>
      </c>
      <c r="B33" s="474"/>
      <c r="C33" s="474"/>
      <c r="D33" s="474"/>
      <c r="E33" s="475"/>
      <c r="F33" s="38">
        <f>+ROUND(F14+F20+F26+F31,0)</f>
        <v>0</v>
      </c>
      <c r="I33" s="39"/>
      <c r="J33" s="40"/>
    </row>
  </sheetData>
  <protectedRanges>
    <protectedRange sqref="A11:B11" name="MATERIALES_1_1"/>
    <protectedRange sqref="A13:B13" name="MATERIALES_1_1_1"/>
  </protectedRanges>
  <mergeCells count="22">
    <mergeCell ref="A1:C1"/>
    <mergeCell ref="D1:F3"/>
    <mergeCell ref="A2:C2"/>
    <mergeCell ref="A3:C3"/>
    <mergeCell ref="A10:B10"/>
    <mergeCell ref="A5:F5"/>
    <mergeCell ref="B6:D6"/>
    <mergeCell ref="B7:D7"/>
    <mergeCell ref="B8:D8"/>
    <mergeCell ref="A9:F9"/>
    <mergeCell ref="A33:E33"/>
    <mergeCell ref="A11:B11"/>
    <mergeCell ref="A12:B12"/>
    <mergeCell ref="A13:B13"/>
    <mergeCell ref="A14:C14"/>
    <mergeCell ref="A15:F15"/>
    <mergeCell ref="A20:C20"/>
    <mergeCell ref="A21:F21"/>
    <mergeCell ref="A26:C26"/>
    <mergeCell ref="A27:F27"/>
    <mergeCell ref="A31:C31"/>
    <mergeCell ref="A32:F32"/>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C7CF-2F8F-46F0-9DFF-A0947C312DF7}">
  <dimension ref="A1:O30"/>
  <sheetViews>
    <sheetView view="pageBreakPreview" topLeftCell="A6" zoomScale="75" zoomScaleNormal="100" zoomScaleSheetLayoutView="75" workbookViewId="0">
      <selection activeCell="A27" sqref="A27:F27"/>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8.65" customHeight="1">
      <c r="A6" s="4"/>
      <c r="B6" s="459" t="s">
        <v>56</v>
      </c>
      <c r="C6" s="460"/>
      <c r="D6" s="461"/>
      <c r="E6" s="5" t="s">
        <v>20</v>
      </c>
      <c r="F6" s="6">
        <v>2.4</v>
      </c>
    </row>
    <row r="7" spans="1:15" ht="73.900000000000006" customHeight="1">
      <c r="A7" s="4" t="s">
        <v>21</v>
      </c>
      <c r="B7" s="462" t="str">
        <f>+VLOOKUP(F6,PRESUPUESTO!$A$13:$F$57,2,FALSE)</f>
        <v>Excavación mecánica para estructuras varias en material común en seco. Incluye cargue y disposición final.</v>
      </c>
      <c r="C7" s="463"/>
      <c r="D7" s="464"/>
      <c r="E7" s="5" t="s">
        <v>22</v>
      </c>
      <c r="F7" s="138" t="str">
        <f>+VLOOKUP(F6,PRESUPUESTO!$A$13:$F$57,3,FALSE)</f>
        <v>m3</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11"/>
      <c r="E11" s="12"/>
      <c r="F11" s="12"/>
      <c r="G11" s="13"/>
      <c r="H11" s="13"/>
      <c r="I11" s="14"/>
      <c r="J11" s="2"/>
    </row>
    <row r="12" spans="1:15" s="15" customFormat="1" ht="27.6" customHeight="1">
      <c r="A12" s="470"/>
      <c r="B12" s="471"/>
      <c r="C12" s="472"/>
      <c r="D12" s="5" t="s">
        <v>30</v>
      </c>
      <c r="E12" s="5"/>
      <c r="F12" s="17">
        <f>SUM(F11:F11)</f>
        <v>0</v>
      </c>
      <c r="G12" s="13"/>
      <c r="H12" s="13"/>
      <c r="I12" s="2"/>
      <c r="J12" s="2"/>
    </row>
    <row r="13" spans="1:15" ht="23.65" customHeight="1">
      <c r="A13" s="465" t="s">
        <v>31</v>
      </c>
      <c r="B13" s="466"/>
      <c r="C13" s="466"/>
      <c r="D13" s="466"/>
      <c r="E13" s="466"/>
      <c r="F13" s="467"/>
    </row>
    <row r="14" spans="1:15" s="15" customFormat="1" ht="50.25" customHeight="1">
      <c r="A14" s="8" t="s">
        <v>32</v>
      </c>
      <c r="B14" s="8" t="s">
        <v>27</v>
      </c>
      <c r="C14" s="8" t="s">
        <v>33</v>
      </c>
      <c r="D14" s="8" t="s">
        <v>34</v>
      </c>
      <c r="E14" s="5" t="s">
        <v>35</v>
      </c>
      <c r="F14" s="4" t="s">
        <v>36</v>
      </c>
      <c r="G14" s="13"/>
      <c r="H14" s="13"/>
      <c r="I14" s="2"/>
      <c r="J14" s="2"/>
      <c r="L14" s="18"/>
      <c r="M14" s="18"/>
      <c r="N14" s="19"/>
      <c r="O14" s="19"/>
    </row>
    <row r="15" spans="1:15" s="15" customFormat="1" ht="24" customHeight="1">
      <c r="A15" s="20"/>
      <c r="B15" s="7"/>
      <c r="C15" s="21"/>
      <c r="D15" s="22"/>
      <c r="E15" s="23"/>
      <c r="F15" s="12"/>
      <c r="G15" s="13"/>
      <c r="H15" s="13"/>
      <c r="I15" s="2"/>
      <c r="J15" s="2"/>
    </row>
    <row r="16" spans="1:15" s="15" customFormat="1" ht="24.6" customHeight="1">
      <c r="A16" s="20"/>
      <c r="B16" s="7"/>
      <c r="C16" s="21"/>
      <c r="D16" s="22"/>
      <c r="E16" s="23"/>
      <c r="F16" s="12"/>
      <c r="G16" s="13"/>
      <c r="H16" s="13"/>
      <c r="I16" s="13"/>
      <c r="J16" s="2"/>
      <c r="O16" s="19"/>
    </row>
    <row r="17" spans="1:15" s="15" customFormat="1" ht="24.6" customHeight="1">
      <c r="A17" s="20"/>
      <c r="B17" s="7"/>
      <c r="C17" s="21"/>
      <c r="D17" s="22"/>
      <c r="E17" s="23"/>
      <c r="F17" s="12"/>
      <c r="G17" s="13"/>
      <c r="H17" s="13"/>
      <c r="I17" s="2"/>
      <c r="J17" s="2"/>
      <c r="O17" s="19"/>
    </row>
    <row r="18" spans="1:15" s="15" customFormat="1" ht="30" customHeight="1">
      <c r="A18" s="470"/>
      <c r="B18" s="471"/>
      <c r="C18" s="472"/>
      <c r="D18" s="5" t="s">
        <v>30</v>
      </c>
      <c r="E18" s="5"/>
      <c r="F18" s="17">
        <f>SUM(F15:F17)</f>
        <v>0</v>
      </c>
      <c r="G18" s="13"/>
      <c r="H18" s="13"/>
      <c r="I18" s="2"/>
      <c r="J18" s="2"/>
    </row>
    <row r="19" spans="1:15" ht="23.65" customHeight="1">
      <c r="A19" s="465" t="s">
        <v>37</v>
      </c>
      <c r="B19" s="466"/>
      <c r="C19" s="466"/>
      <c r="D19" s="466"/>
      <c r="E19" s="466"/>
      <c r="F19" s="467"/>
    </row>
    <row r="20" spans="1:15" s="2" customFormat="1" ht="33.75" customHeight="1">
      <c r="A20" s="8" t="s">
        <v>25</v>
      </c>
      <c r="B20" s="8" t="s">
        <v>26</v>
      </c>
      <c r="C20" s="8" t="s">
        <v>38</v>
      </c>
      <c r="D20" s="8" t="s">
        <v>39</v>
      </c>
      <c r="E20" s="5" t="s">
        <v>40</v>
      </c>
      <c r="F20" s="8" t="s">
        <v>36</v>
      </c>
      <c r="G20" s="9"/>
      <c r="H20" s="9"/>
      <c r="O20" s="24"/>
    </row>
    <row r="21" spans="1:15" s="15" customFormat="1" ht="26.25" customHeight="1">
      <c r="A21" s="25"/>
      <c r="B21" s="26"/>
      <c r="C21" s="27"/>
      <c r="D21" s="28"/>
      <c r="E21" s="26"/>
      <c r="F21" s="29"/>
      <c r="G21" s="13"/>
      <c r="H21" s="13"/>
      <c r="I21" s="2"/>
      <c r="J21" s="2"/>
    </row>
    <row r="22" spans="1:15" s="15" customFormat="1" ht="26.25" customHeight="1">
      <c r="A22" s="43"/>
      <c r="B22" s="44"/>
      <c r="C22" s="30"/>
      <c r="D22" s="31"/>
      <c r="E22" s="6"/>
      <c r="F22" s="12"/>
      <c r="G22" s="13"/>
      <c r="H22" s="13"/>
      <c r="I22" s="2"/>
      <c r="J22" s="2"/>
    </row>
    <row r="23" spans="1:15" s="15" customFormat="1" ht="26.25" customHeight="1">
      <c r="A23" s="43"/>
      <c r="B23" s="44"/>
      <c r="C23" s="30"/>
      <c r="D23" s="31"/>
      <c r="E23" s="6"/>
      <c r="F23" s="12"/>
      <c r="G23" s="13"/>
      <c r="H23" s="13"/>
      <c r="I23" s="2"/>
      <c r="J23" s="2"/>
    </row>
    <row r="24" spans="1:15" s="15" customFormat="1" ht="25.9" customHeight="1">
      <c r="A24" s="470"/>
      <c r="B24" s="471"/>
      <c r="C24" s="472"/>
      <c r="D24" s="5" t="s">
        <v>30</v>
      </c>
      <c r="E24" s="5"/>
      <c r="F24" s="17">
        <f>SUM(F21:F23)</f>
        <v>0</v>
      </c>
      <c r="G24" s="13"/>
      <c r="H24" s="13"/>
      <c r="I24" s="2"/>
      <c r="J24" s="2"/>
    </row>
    <row r="25" spans="1:15" ht="23.65" customHeight="1">
      <c r="A25" s="465" t="s">
        <v>43</v>
      </c>
      <c r="B25" s="466"/>
      <c r="C25" s="466"/>
      <c r="D25" s="466"/>
      <c r="E25" s="466"/>
      <c r="F25" s="467"/>
    </row>
    <row r="26" spans="1:15" s="34" customFormat="1" ht="21" customHeight="1">
      <c r="A26" s="32" t="s">
        <v>25</v>
      </c>
      <c r="B26" s="32" t="s">
        <v>26</v>
      </c>
      <c r="C26" s="32" t="s">
        <v>44</v>
      </c>
      <c r="D26" s="32" t="s">
        <v>39</v>
      </c>
      <c r="E26" s="8" t="s">
        <v>45</v>
      </c>
      <c r="F26" s="32" t="s">
        <v>36</v>
      </c>
      <c r="G26" s="33"/>
      <c r="H26" s="33"/>
      <c r="I26" s="2"/>
      <c r="J26" s="2"/>
    </row>
    <row r="27" spans="1:15" ht="24" customHeight="1">
      <c r="A27" s="20"/>
      <c r="B27" s="45"/>
      <c r="C27" s="35"/>
      <c r="D27" s="36"/>
      <c r="E27" s="5"/>
      <c r="F27" s="37"/>
    </row>
    <row r="28" spans="1:15" s="15" customFormat="1" ht="25.9" customHeight="1">
      <c r="A28" s="470"/>
      <c r="B28" s="471"/>
      <c r="C28" s="472"/>
      <c r="D28" s="5" t="s">
        <v>30</v>
      </c>
      <c r="E28" s="5"/>
      <c r="F28" s="17">
        <f>SUM(F27)</f>
        <v>0</v>
      </c>
      <c r="G28" s="13"/>
      <c r="H28" s="13"/>
      <c r="I28" s="2"/>
      <c r="J28" s="2"/>
    </row>
    <row r="29" spans="1:15" ht="18.600000000000001" customHeight="1" thickBot="1">
      <c r="A29" s="476"/>
      <c r="B29" s="477"/>
      <c r="C29" s="477"/>
      <c r="D29" s="477"/>
      <c r="E29" s="477"/>
      <c r="F29" s="478"/>
    </row>
    <row r="30" spans="1:15" s="15" customFormat="1" ht="24.6" customHeight="1">
      <c r="A30" s="473" t="s">
        <v>46</v>
      </c>
      <c r="B30" s="474"/>
      <c r="C30" s="474"/>
      <c r="D30" s="474"/>
      <c r="E30" s="475"/>
      <c r="F30" s="38">
        <f>+ROUND(F12+F18+F24+F28,0)</f>
        <v>0</v>
      </c>
      <c r="I30" s="39"/>
      <c r="J30" s="40"/>
    </row>
  </sheetData>
  <protectedRanges>
    <protectedRange sqref="A11:B11" name="MATERIALES_1_1"/>
  </protectedRanges>
  <mergeCells count="20">
    <mergeCell ref="A30:E30"/>
    <mergeCell ref="A18:C18"/>
    <mergeCell ref="A5:F5"/>
    <mergeCell ref="B6:D6"/>
    <mergeCell ref="B7:D7"/>
    <mergeCell ref="B8:D8"/>
    <mergeCell ref="A9:F9"/>
    <mergeCell ref="A10:B10"/>
    <mergeCell ref="A11:B11"/>
    <mergeCell ref="A12:C12"/>
    <mergeCell ref="A13:F13"/>
    <mergeCell ref="A19:F19"/>
    <mergeCell ref="A24:C24"/>
    <mergeCell ref="A25:F25"/>
    <mergeCell ref="A28:C28"/>
    <mergeCell ref="A29:F29"/>
    <mergeCell ref="A1:C1"/>
    <mergeCell ref="D1:F3"/>
    <mergeCell ref="A2:C2"/>
    <mergeCell ref="A3:C3"/>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B82F7-9C5C-4767-B5E7-C4198B4E8384}">
  <dimension ref="A1:O31"/>
  <sheetViews>
    <sheetView view="pageBreakPreview" topLeftCell="A7" zoomScale="75" zoomScaleNormal="100" zoomScaleSheetLayoutView="75" workbookViewId="0">
      <selection activeCell="A22" sqref="A22:F24"/>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6.710937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5.65" customHeight="1">
      <c r="A6" s="4"/>
      <c r="B6" s="459" t="s">
        <v>56</v>
      </c>
      <c r="C6" s="460"/>
      <c r="D6" s="461"/>
      <c r="E6" s="5" t="s">
        <v>20</v>
      </c>
      <c r="F6" s="6">
        <v>2.5</v>
      </c>
    </row>
    <row r="7" spans="1:15" ht="73.900000000000006" customHeight="1">
      <c r="A7" s="4" t="s">
        <v>21</v>
      </c>
      <c r="B7" s="462" t="str">
        <f>+VLOOKUP(F6,PRESUPUESTO!$A$13:$F$57,2,FALSE)</f>
        <v>Demolición de roca a cielo abierto, con agente demoledor no explosivo, para volúmenes de roca mayores a 0.10 m3. Incluye cemento demoledor, desembombe, acarreo interno a sitio de acopio donde indique la interventoría y todo lo necesario para su correcta ejecución. Incluye cargue y disposición final del material. No incluye transporte.</v>
      </c>
      <c r="C7" s="463"/>
      <c r="D7" s="464"/>
      <c r="E7" s="5" t="s">
        <v>22</v>
      </c>
      <c r="F7" s="138" t="str">
        <f>+VLOOKUP(F6,PRESUPUESTO!$A$13:$F$57,3,FALSE)</f>
        <v>m3</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11"/>
      <c r="E11" s="12"/>
      <c r="F11" s="12"/>
      <c r="G11" s="13"/>
      <c r="H11" s="13"/>
      <c r="I11" s="14"/>
      <c r="J11" s="2"/>
    </row>
    <row r="12" spans="1:15" s="15" customFormat="1" ht="22.15" customHeight="1">
      <c r="A12" s="468"/>
      <c r="B12" s="469"/>
      <c r="C12" s="10"/>
      <c r="D12" s="16"/>
      <c r="E12" s="12"/>
      <c r="F12" s="12"/>
      <c r="G12" s="13"/>
      <c r="H12" s="13"/>
      <c r="I12" s="14"/>
      <c r="J12" s="2"/>
    </row>
    <row r="13" spans="1:15" s="15" customFormat="1" ht="27.6" customHeight="1">
      <c r="A13" s="470"/>
      <c r="B13" s="471"/>
      <c r="C13" s="472"/>
      <c r="D13" s="5" t="s">
        <v>30</v>
      </c>
      <c r="E13" s="5"/>
      <c r="F13" s="17">
        <f>SUM(F11:F12)</f>
        <v>0</v>
      </c>
      <c r="G13" s="13"/>
      <c r="H13" s="13"/>
      <c r="I13" s="2"/>
      <c r="J13" s="2"/>
    </row>
    <row r="14" spans="1:15" ht="23.65" customHeight="1">
      <c r="A14" s="465" t="s">
        <v>31</v>
      </c>
      <c r="B14" s="466"/>
      <c r="C14" s="466"/>
      <c r="D14" s="466"/>
      <c r="E14" s="466"/>
      <c r="F14" s="467"/>
    </row>
    <row r="15" spans="1:15" s="15" customFormat="1" ht="50.25" customHeight="1">
      <c r="A15" s="8" t="s">
        <v>32</v>
      </c>
      <c r="B15" s="8" t="s">
        <v>27</v>
      </c>
      <c r="C15" s="8" t="s">
        <v>33</v>
      </c>
      <c r="D15" s="8" t="s">
        <v>34</v>
      </c>
      <c r="E15" s="5" t="s">
        <v>35</v>
      </c>
      <c r="F15" s="4" t="s">
        <v>36</v>
      </c>
      <c r="G15" s="13"/>
      <c r="H15" s="13"/>
      <c r="I15" s="2"/>
      <c r="J15" s="2"/>
      <c r="L15" s="18"/>
      <c r="M15" s="18"/>
      <c r="N15" s="19"/>
      <c r="O15" s="19"/>
    </row>
    <row r="16" spans="1:15" s="15" customFormat="1" ht="24" customHeight="1">
      <c r="A16" s="20"/>
      <c r="B16" s="7"/>
      <c r="C16" s="21"/>
      <c r="D16" s="22"/>
      <c r="E16" s="23"/>
      <c r="F16" s="12"/>
      <c r="G16" s="13"/>
      <c r="H16" s="13"/>
      <c r="I16" s="2"/>
      <c r="J16" s="2"/>
    </row>
    <row r="17" spans="1:15" s="15" customFormat="1" ht="24.6" customHeight="1">
      <c r="A17" s="20"/>
      <c r="B17" s="7"/>
      <c r="C17" s="21"/>
      <c r="D17" s="22"/>
      <c r="E17" s="23"/>
      <c r="F17" s="12"/>
      <c r="G17" s="13"/>
      <c r="H17" s="13"/>
      <c r="I17" s="13"/>
      <c r="J17" s="2"/>
      <c r="O17" s="19"/>
    </row>
    <row r="18" spans="1:15" s="15" customFormat="1" ht="24.6" customHeight="1">
      <c r="A18" s="20"/>
      <c r="B18" s="7"/>
      <c r="C18" s="21"/>
      <c r="D18" s="22"/>
      <c r="E18" s="23"/>
      <c r="F18" s="12"/>
      <c r="G18" s="13"/>
      <c r="H18" s="13"/>
      <c r="I18" s="2"/>
      <c r="J18" s="2"/>
      <c r="O18" s="19"/>
    </row>
    <row r="19" spans="1:15" s="15" customFormat="1" ht="30" customHeight="1">
      <c r="A19" s="470"/>
      <c r="B19" s="471"/>
      <c r="C19" s="472"/>
      <c r="D19" s="5" t="s">
        <v>30</v>
      </c>
      <c r="E19" s="5"/>
      <c r="F19" s="17">
        <f>SUM(F16:F18)</f>
        <v>0</v>
      </c>
      <c r="G19" s="13"/>
      <c r="H19" s="13"/>
      <c r="I19" s="2"/>
      <c r="J19" s="2"/>
    </row>
    <row r="20" spans="1:15" ht="23.65" customHeight="1">
      <c r="A20" s="465" t="s">
        <v>37</v>
      </c>
      <c r="B20" s="466"/>
      <c r="C20" s="466"/>
      <c r="D20" s="466"/>
      <c r="E20" s="466"/>
      <c r="F20" s="467"/>
    </row>
    <row r="21" spans="1:15" s="2" customFormat="1" ht="33.75" customHeight="1">
      <c r="A21" s="8" t="s">
        <v>25</v>
      </c>
      <c r="B21" s="8" t="s">
        <v>26</v>
      </c>
      <c r="C21" s="8" t="s">
        <v>38</v>
      </c>
      <c r="D21" s="8" t="s">
        <v>39</v>
      </c>
      <c r="E21" s="5" t="s">
        <v>40</v>
      </c>
      <c r="F21" s="8" t="s">
        <v>36</v>
      </c>
      <c r="G21" s="9"/>
      <c r="H21" s="9"/>
      <c r="O21" s="24"/>
    </row>
    <row r="22" spans="1:15" s="15" customFormat="1" ht="26.25" customHeight="1">
      <c r="A22" s="25"/>
      <c r="B22" s="26"/>
      <c r="C22" s="27"/>
      <c r="D22" s="28"/>
      <c r="E22" s="26"/>
      <c r="F22" s="29"/>
      <c r="G22" s="13"/>
      <c r="H22" s="13"/>
      <c r="I22" s="2"/>
      <c r="J22" s="2"/>
    </row>
    <row r="23" spans="1:15" s="15" customFormat="1" ht="26.25" customHeight="1">
      <c r="A23" s="43"/>
      <c r="B23" s="44"/>
      <c r="C23" s="30"/>
      <c r="D23" s="31"/>
      <c r="E23" s="6"/>
      <c r="F23" s="12"/>
      <c r="G23" s="13"/>
      <c r="H23" s="13"/>
      <c r="I23" s="2"/>
      <c r="J23" s="2"/>
    </row>
    <row r="24" spans="1:15" s="15" customFormat="1" ht="26.25" customHeight="1">
      <c r="A24" s="43"/>
      <c r="B24" s="44"/>
      <c r="C24" s="30"/>
      <c r="D24" s="31"/>
      <c r="E24" s="6"/>
      <c r="F24" s="12"/>
      <c r="G24" s="13"/>
      <c r="H24" s="13"/>
      <c r="I24" s="2"/>
      <c r="J24" s="2"/>
    </row>
    <row r="25" spans="1:15" s="15" customFormat="1" ht="25.9" customHeight="1">
      <c r="A25" s="470"/>
      <c r="B25" s="471"/>
      <c r="C25" s="472"/>
      <c r="D25" s="5" t="s">
        <v>30</v>
      </c>
      <c r="E25" s="5"/>
      <c r="F25" s="17">
        <f>SUM(F22:F24)</f>
        <v>0</v>
      </c>
      <c r="G25" s="13"/>
      <c r="H25" s="13"/>
      <c r="I25" s="2"/>
      <c r="J25" s="2"/>
    </row>
    <row r="26" spans="1:15" ht="23.65" customHeight="1">
      <c r="A26" s="465" t="s">
        <v>43</v>
      </c>
      <c r="B26" s="466"/>
      <c r="C26" s="466"/>
      <c r="D26" s="466"/>
      <c r="E26" s="466"/>
      <c r="F26" s="467"/>
    </row>
    <row r="27" spans="1:15" s="34" customFormat="1" ht="21" customHeight="1">
      <c r="A27" s="32" t="s">
        <v>25</v>
      </c>
      <c r="B27" s="32" t="s">
        <v>26</v>
      </c>
      <c r="C27" s="32" t="s">
        <v>44</v>
      </c>
      <c r="D27" s="32" t="s">
        <v>39</v>
      </c>
      <c r="E27" s="8" t="s">
        <v>45</v>
      </c>
      <c r="F27" s="32" t="s">
        <v>36</v>
      </c>
      <c r="G27" s="33"/>
      <c r="H27" s="33"/>
      <c r="I27" s="2"/>
      <c r="J27" s="2"/>
    </row>
    <row r="28" spans="1:15" ht="24" customHeight="1">
      <c r="A28" s="20"/>
      <c r="B28" s="45"/>
      <c r="C28" s="35"/>
      <c r="D28" s="36"/>
      <c r="E28" s="5"/>
      <c r="F28" s="37"/>
    </row>
    <row r="29" spans="1:15" s="15" customFormat="1" ht="25.9" customHeight="1">
      <c r="A29" s="470"/>
      <c r="B29" s="471"/>
      <c r="C29" s="472"/>
      <c r="D29" s="5" t="s">
        <v>30</v>
      </c>
      <c r="E29" s="5"/>
      <c r="F29" s="17">
        <f>SUM(F28)</f>
        <v>0</v>
      </c>
      <c r="G29" s="13"/>
      <c r="H29" s="13"/>
      <c r="I29" s="2"/>
      <c r="J29" s="2"/>
    </row>
    <row r="30" spans="1:15" ht="18.600000000000001" customHeight="1" thickBot="1">
      <c r="A30" s="476"/>
      <c r="B30" s="477"/>
      <c r="C30" s="477"/>
      <c r="D30" s="477"/>
      <c r="E30" s="477"/>
      <c r="F30" s="478"/>
    </row>
    <row r="31" spans="1:15" s="15" customFormat="1" ht="24.6" customHeight="1">
      <c r="A31" s="473" t="s">
        <v>46</v>
      </c>
      <c r="B31" s="474"/>
      <c r="C31" s="474"/>
      <c r="D31" s="474"/>
      <c r="E31" s="475"/>
      <c r="F31" s="38">
        <f>+ROUND(F13+F19+F25+F29,0)</f>
        <v>0</v>
      </c>
      <c r="H31" s="13"/>
      <c r="I31" s="39"/>
      <c r="J31" s="40"/>
    </row>
  </sheetData>
  <protectedRanges>
    <protectedRange sqref="A11:B11" name="MATERIALES_1_1"/>
  </protectedRanges>
  <mergeCells count="21">
    <mergeCell ref="A1:C1"/>
    <mergeCell ref="D1:F3"/>
    <mergeCell ref="A2:C2"/>
    <mergeCell ref="A3:C3"/>
    <mergeCell ref="A31:E31"/>
    <mergeCell ref="A20:F20"/>
    <mergeCell ref="A25:C25"/>
    <mergeCell ref="A26:F26"/>
    <mergeCell ref="A29:C29"/>
    <mergeCell ref="A30:F30"/>
    <mergeCell ref="A11:B11"/>
    <mergeCell ref="A12:B12"/>
    <mergeCell ref="A13:C13"/>
    <mergeCell ref="A14:F14"/>
    <mergeCell ref="A19:C19"/>
    <mergeCell ref="A10:B10"/>
    <mergeCell ref="A5:F5"/>
    <mergeCell ref="B6:D6"/>
    <mergeCell ref="B7:D7"/>
    <mergeCell ref="B8:D8"/>
    <mergeCell ref="A9:F9"/>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AE7FE-D2AD-4AFD-A64A-7F32CE7E30FB}">
  <dimension ref="A1:O33"/>
  <sheetViews>
    <sheetView view="pageBreakPreview" topLeftCell="A11" zoomScale="75" zoomScaleNormal="100" zoomScaleSheetLayoutView="75" workbookViewId="0">
      <selection activeCell="A29" sqref="A29:F29"/>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9.6" customHeight="1">
      <c r="A6" s="4"/>
      <c r="B6" s="459" t="s">
        <v>56</v>
      </c>
      <c r="C6" s="460"/>
      <c r="D6" s="461"/>
      <c r="E6" s="5" t="s">
        <v>20</v>
      </c>
      <c r="F6" s="6">
        <v>3.1</v>
      </c>
    </row>
    <row r="7" spans="1:15" ht="73.900000000000006" customHeight="1">
      <c r="A7" s="4" t="s">
        <v>21</v>
      </c>
      <c r="B7" s="462" t="str">
        <f>+VLOOKUP(F6,PRESUPUESTO!$A$13:$F$57,2,FALSE)</f>
        <v>Conformación de llenos estructurales de manera manual en capas no mayores a 20cm, con Material seleccionado y compactado al respaldo de los gaviones</v>
      </c>
      <c r="C7" s="463"/>
      <c r="D7" s="464"/>
      <c r="E7" s="5" t="s">
        <v>22</v>
      </c>
      <c r="F7" s="138" t="str">
        <f>+VLOOKUP(F6,PRESUPUESTO!$A$13:$F$57,3,FALSE)</f>
        <v>m3</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11"/>
      <c r="E11" s="12"/>
      <c r="F11" s="12"/>
      <c r="G11" s="13"/>
      <c r="H11" s="13"/>
      <c r="I11" s="14"/>
      <c r="J11" s="2"/>
    </row>
    <row r="12" spans="1:15" s="15" customFormat="1" ht="22.15" customHeight="1">
      <c r="A12" s="468"/>
      <c r="B12" s="469"/>
      <c r="C12" s="10"/>
      <c r="D12" s="16"/>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6"/>
      <c r="F24" s="12"/>
      <c r="G24" s="13"/>
      <c r="H24" s="13"/>
      <c r="I24" s="2"/>
      <c r="J24" s="2"/>
    </row>
    <row r="25" spans="1:15" s="15" customFormat="1" ht="26.25" customHeight="1">
      <c r="A25" s="43"/>
      <c r="B25" s="44"/>
      <c r="C25" s="30"/>
      <c r="D25" s="31"/>
      <c r="E25" s="6"/>
      <c r="F25" s="12"/>
      <c r="G25" s="13"/>
      <c r="H25" s="13"/>
      <c r="I25" s="2"/>
      <c r="J25" s="2"/>
    </row>
    <row r="26" spans="1:15" s="15" customFormat="1" ht="25.9" customHeight="1">
      <c r="A26" s="470"/>
      <c r="B26" s="471"/>
      <c r="C26" s="472"/>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35"/>
      <c r="D29" s="36"/>
      <c r="E29" s="5"/>
      <c r="F29" s="37"/>
    </row>
    <row r="30" spans="1:15" s="15" customFormat="1" ht="25.9" customHeight="1">
      <c r="A30" s="470"/>
      <c r="B30" s="471"/>
      <c r="C30" s="472"/>
      <c r="D30" s="5" t="s">
        <v>30</v>
      </c>
      <c r="E30" s="5"/>
      <c r="F30" s="17">
        <f>SUM(F29)</f>
        <v>0</v>
      </c>
      <c r="G30" s="13"/>
      <c r="H30" s="13"/>
      <c r="I30" s="2"/>
      <c r="J30" s="2"/>
    </row>
    <row r="31" spans="1:15" ht="18.600000000000001" customHeight="1" thickBot="1">
      <c r="A31" s="476"/>
      <c r="B31" s="477"/>
      <c r="C31" s="477"/>
      <c r="D31" s="477"/>
      <c r="E31" s="477"/>
      <c r="F31" s="478"/>
    </row>
    <row r="32" spans="1:15" s="15" customFormat="1" ht="24.6" customHeight="1">
      <c r="A32" s="473" t="s">
        <v>46</v>
      </c>
      <c r="B32" s="474"/>
      <c r="C32" s="474"/>
      <c r="D32" s="474"/>
      <c r="E32" s="475"/>
      <c r="F32" s="38">
        <f>+ROUND(F14+F20+F26+F30,0)</f>
        <v>0</v>
      </c>
      <c r="I32" s="39"/>
      <c r="J32" s="40"/>
    </row>
    <row r="33" spans="1:10" s="15" customFormat="1" ht="24" customHeight="1">
      <c r="A33" s="42"/>
      <c r="B33" s="42"/>
      <c r="G33" s="13"/>
      <c r="H33" s="13"/>
      <c r="I33" s="2"/>
      <c r="J33" s="2"/>
    </row>
  </sheetData>
  <protectedRanges>
    <protectedRange sqref="A11:B11" name="MATERIALES_1_1"/>
    <protectedRange sqref="A13:B13" name="MATERIALES_1_1_1"/>
  </protectedRanges>
  <mergeCells count="22">
    <mergeCell ref="A1:C1"/>
    <mergeCell ref="D1:F3"/>
    <mergeCell ref="A2:C2"/>
    <mergeCell ref="A3:C3"/>
    <mergeCell ref="A21:F21"/>
    <mergeCell ref="A20:C20"/>
    <mergeCell ref="A5:F5"/>
    <mergeCell ref="B6:D6"/>
    <mergeCell ref="B7:D7"/>
    <mergeCell ref="B8:D8"/>
    <mergeCell ref="A9:F9"/>
    <mergeCell ref="A10:B10"/>
    <mergeCell ref="A11:B11"/>
    <mergeCell ref="A12:B12"/>
    <mergeCell ref="A13:B13"/>
    <mergeCell ref="A14:C14"/>
    <mergeCell ref="A32:E32"/>
    <mergeCell ref="A15:F15"/>
    <mergeCell ref="A26:C26"/>
    <mergeCell ref="A27:F27"/>
    <mergeCell ref="A30:C30"/>
    <mergeCell ref="A31:F31"/>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3CB2-FC7A-48D1-80CF-547F03203591}">
  <dimension ref="A1:O35"/>
  <sheetViews>
    <sheetView view="pageBreakPreview" topLeftCell="A16" zoomScale="85" zoomScaleNormal="100" zoomScaleSheetLayoutView="85" workbookViewId="0">
      <selection activeCell="A30" sqref="A30:F32"/>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1.15" customHeight="1">
      <c r="A6" s="4"/>
      <c r="B6" s="459" t="s">
        <v>56</v>
      </c>
      <c r="C6" s="460"/>
      <c r="D6" s="461"/>
      <c r="E6" s="5" t="s">
        <v>20</v>
      </c>
      <c r="F6" s="6">
        <v>4.0999999999999996</v>
      </c>
    </row>
    <row r="7" spans="1:15" ht="82.15" customHeight="1">
      <c r="A7" s="4" t="s">
        <v>21</v>
      </c>
      <c r="B7" s="462" t="str">
        <f>+VLOOKUP(F6,PRESUPUESTO!$A$13:$F$57,2,FALSE)</f>
        <v>Suministro, transporte e instalación de concreto ciclópeo, 60% de concreto de 28  Mpa y 40% de piedra de canto rodado PARA LLAVE ANTISOCAVACION , VIGAS Y ENRONCADO PROTECCIÓN. Incluye fibra sintética 2 kg x m3  el suministro y transporte del concreto, mano de obra, vibrado, protección y curado, para estructuras de acuerdo con las diferentes dimensiones establecidas en los planos y diseños. No incluye refuerzo.</v>
      </c>
      <c r="C7" s="463"/>
      <c r="D7" s="464"/>
      <c r="E7" s="5" t="s">
        <v>22</v>
      </c>
      <c r="F7" s="138" t="str">
        <f>+VLOOKUP(F6,PRESUPUESTO!$A$13:$F$57,3,FALSE)</f>
        <v>m3</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81"/>
      <c r="B11" s="482"/>
      <c r="C11" s="10"/>
      <c r="D11" s="47"/>
      <c r="E11" s="12"/>
      <c r="F11" s="12"/>
      <c r="G11" s="13"/>
      <c r="H11" s="13"/>
      <c r="I11" s="14"/>
      <c r="J11" s="2"/>
    </row>
    <row r="12" spans="1:15" s="15" customFormat="1" ht="22.15" customHeight="1">
      <c r="A12" s="468"/>
      <c r="B12" s="469"/>
      <c r="C12" s="10"/>
      <c r="D12" s="16"/>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6"/>
      <c r="F24" s="12"/>
      <c r="G24" s="13"/>
      <c r="H24" s="13"/>
      <c r="I24" s="2"/>
      <c r="J24" s="2"/>
    </row>
    <row r="25" spans="1:15" s="15" customFormat="1" ht="62.45" customHeight="1">
      <c r="A25" s="43"/>
      <c r="B25" s="44"/>
      <c r="C25" s="30"/>
      <c r="D25" s="31"/>
      <c r="E25" s="6"/>
      <c r="F25" s="12"/>
      <c r="G25" s="13"/>
      <c r="H25" s="13"/>
      <c r="I25" s="2"/>
      <c r="J25" s="2"/>
    </row>
    <row r="26" spans="1:15" s="15" customFormat="1" ht="33.6" customHeight="1">
      <c r="A26" s="43"/>
      <c r="B26" s="44"/>
      <c r="C26" s="30"/>
      <c r="D26" s="31"/>
      <c r="E26" s="373"/>
      <c r="F26" s="12"/>
      <c r="G26" s="13"/>
      <c r="H26" s="13"/>
      <c r="I26" s="2"/>
      <c r="J26" s="2"/>
    </row>
    <row r="27" spans="1:15" s="15" customFormat="1" ht="25.9" customHeight="1">
      <c r="D27" s="5" t="s">
        <v>30</v>
      </c>
      <c r="E27" s="5"/>
      <c r="F27" s="17">
        <f>SUM(F23:F26)</f>
        <v>0</v>
      </c>
      <c r="G27" s="13"/>
      <c r="H27" s="13"/>
      <c r="I27" s="2"/>
      <c r="J27" s="2"/>
    </row>
    <row r="28" spans="1:15" ht="23.65" customHeight="1">
      <c r="A28" s="465" t="s">
        <v>43</v>
      </c>
      <c r="B28" s="466"/>
      <c r="C28" s="466"/>
      <c r="D28" s="466"/>
      <c r="E28" s="466"/>
      <c r="F28" s="467"/>
    </row>
    <row r="29" spans="1:15" s="34" customFormat="1" ht="21" customHeight="1">
      <c r="A29" s="32" t="s">
        <v>25</v>
      </c>
      <c r="B29" s="32" t="s">
        <v>26</v>
      </c>
      <c r="C29" s="32" t="s">
        <v>44</v>
      </c>
      <c r="D29" s="32" t="s">
        <v>39</v>
      </c>
      <c r="E29" s="8" t="s">
        <v>45</v>
      </c>
      <c r="F29" s="32" t="s">
        <v>36</v>
      </c>
      <c r="G29" s="33"/>
      <c r="H29" s="33"/>
      <c r="I29" s="2"/>
      <c r="J29" s="2"/>
    </row>
    <row r="30" spans="1:15" ht="24" customHeight="1">
      <c r="A30" s="20"/>
      <c r="B30" s="45"/>
      <c r="C30" s="46"/>
      <c r="D30" s="36"/>
      <c r="E30" s="5"/>
      <c r="F30" s="37"/>
    </row>
    <row r="31" spans="1:15" ht="24" customHeight="1">
      <c r="A31" s="20"/>
      <c r="B31" s="45"/>
      <c r="C31" s="46"/>
      <c r="D31" s="36"/>
      <c r="E31" s="5"/>
      <c r="F31" s="37"/>
    </row>
    <row r="32" spans="1:15" ht="24" customHeight="1">
      <c r="A32" s="20"/>
      <c r="B32" s="45"/>
      <c r="C32" s="46"/>
      <c r="D32" s="36"/>
      <c r="E32" s="5"/>
      <c r="F32" s="37"/>
    </row>
    <row r="33" spans="1:10" s="15" customFormat="1" ht="25.9" customHeight="1">
      <c r="A33" s="470"/>
      <c r="B33" s="471"/>
      <c r="C33" s="472"/>
      <c r="D33" s="5" t="s">
        <v>30</v>
      </c>
      <c r="E33" s="5"/>
      <c r="F33" s="17">
        <f>SUM(F30:F32)</f>
        <v>0</v>
      </c>
      <c r="G33" s="13"/>
      <c r="H33" s="13"/>
      <c r="I33" s="2"/>
      <c r="J33" s="2"/>
    </row>
    <row r="34" spans="1:10" ht="18.600000000000001" customHeight="1" thickBot="1">
      <c r="A34" s="476"/>
      <c r="B34" s="477"/>
      <c r="C34" s="477"/>
      <c r="D34" s="477"/>
      <c r="E34" s="477"/>
      <c r="F34" s="478"/>
    </row>
    <row r="35" spans="1:10" s="15" customFormat="1" ht="24.6" customHeight="1">
      <c r="A35" s="473" t="s">
        <v>46</v>
      </c>
      <c r="B35" s="474"/>
      <c r="C35" s="474"/>
      <c r="D35" s="474"/>
      <c r="E35" s="475"/>
      <c r="F35" s="38">
        <f>+ROUND(F14+F20+F27+F33,0)</f>
        <v>0</v>
      </c>
      <c r="I35" s="39"/>
      <c r="J35" s="40"/>
    </row>
  </sheetData>
  <protectedRanges>
    <protectedRange sqref="A13:B13" name="MATERIALES_1_1_1"/>
    <protectedRange sqref="A11:B11" name="MATERIALES_1_1_2"/>
  </protectedRanges>
  <mergeCells count="21">
    <mergeCell ref="A1:C1"/>
    <mergeCell ref="D1:F3"/>
    <mergeCell ref="A2:C2"/>
    <mergeCell ref="A3:C3"/>
    <mergeCell ref="A20:C20"/>
    <mergeCell ref="A5:F5"/>
    <mergeCell ref="B6:D6"/>
    <mergeCell ref="B7:D7"/>
    <mergeCell ref="B8:D8"/>
    <mergeCell ref="A9:F9"/>
    <mergeCell ref="A10:B10"/>
    <mergeCell ref="A11:B11"/>
    <mergeCell ref="A12:B12"/>
    <mergeCell ref="A13:B13"/>
    <mergeCell ref="A14:C14"/>
    <mergeCell ref="A15:F15"/>
    <mergeCell ref="A28:F28"/>
    <mergeCell ref="A33:C33"/>
    <mergeCell ref="A34:F34"/>
    <mergeCell ref="A35:E35"/>
    <mergeCell ref="A21:F21"/>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2F19-F1C5-41F1-87B2-D2BB18AD8A71}">
  <dimension ref="A1:O34"/>
  <sheetViews>
    <sheetView view="pageBreakPreview" topLeftCell="A13" zoomScale="85" zoomScaleNormal="100" zoomScaleSheetLayoutView="85" workbookViewId="0">
      <selection activeCell="A29" sqref="A29:F31"/>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24" customHeight="1">
      <c r="A6" s="4"/>
      <c r="B6" s="459" t="s">
        <v>56</v>
      </c>
      <c r="C6" s="460"/>
      <c r="D6" s="461"/>
      <c r="E6" s="5" t="s">
        <v>20</v>
      </c>
      <c r="F6" s="6">
        <v>4.2</v>
      </c>
    </row>
    <row r="7" spans="1:15" ht="85.9" customHeight="1">
      <c r="A7" s="4" t="s">
        <v>21</v>
      </c>
      <c r="B7" s="462" t="str">
        <f>+VLOOKUP(F6,PRESUPUESTO!$A$13:$F$57,2,FALSE)</f>
        <v>Suministro, transporte e instalación de concreto ciclópeo, 60% de concreto de 28  Mpa y 40% de piedra de canto rodado PARA LOSA APOYO DE GAVIONES . Incluye fibra sintética 2 kg x m3  el suministro y transporte del concreto, mano de obra, vibrado, protección y curado, para estructuras de acuerdo con las diferentes dimensiones establecidas en los planos y diseños. No incluye refuerzo.</v>
      </c>
      <c r="C7" s="463"/>
      <c r="D7" s="464"/>
      <c r="E7" s="5" t="s">
        <v>22</v>
      </c>
      <c r="F7" s="138" t="str">
        <f>+VLOOKUP(F6,PRESUPUESTO!$A$13:$F$57,3,FALSE)</f>
        <v>m2</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81"/>
      <c r="B11" s="482"/>
      <c r="C11" s="10"/>
      <c r="D11" s="47"/>
      <c r="E11" s="12"/>
      <c r="F11" s="12"/>
      <c r="G11" s="13"/>
      <c r="H11" s="13"/>
      <c r="I11" s="14"/>
      <c r="J11" s="2"/>
    </row>
    <row r="12" spans="1:15" s="15" customFormat="1" ht="22.15" customHeight="1">
      <c r="A12" s="468"/>
      <c r="B12" s="469"/>
      <c r="C12" s="10"/>
      <c r="D12" s="16"/>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6"/>
      <c r="F24" s="12"/>
      <c r="G24" s="13"/>
      <c r="H24" s="13"/>
      <c r="I24" s="2"/>
      <c r="J24" s="2"/>
    </row>
    <row r="25" spans="1:15" s="15" customFormat="1" ht="26.25" customHeight="1">
      <c r="A25" s="43"/>
      <c r="B25" s="44"/>
      <c r="C25" s="30"/>
      <c r="D25" s="31"/>
      <c r="E25" s="6"/>
      <c r="F25" s="12"/>
      <c r="G25" s="13"/>
      <c r="H25" s="13"/>
      <c r="I25" s="2"/>
      <c r="J25" s="2"/>
    </row>
    <row r="26" spans="1:15" s="15" customFormat="1" ht="25.9" customHeight="1">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46"/>
      <c r="D29" s="36"/>
      <c r="E29" s="5"/>
      <c r="F29" s="37"/>
    </row>
    <row r="30" spans="1:15" ht="24" customHeight="1">
      <c r="A30" s="20"/>
      <c r="B30" s="45"/>
      <c r="C30" s="46"/>
      <c r="D30" s="36"/>
      <c r="E30" s="5"/>
      <c r="F30" s="37"/>
    </row>
    <row r="31" spans="1:15" ht="24" customHeight="1">
      <c r="A31" s="20"/>
      <c r="B31" s="45"/>
      <c r="C31" s="46"/>
      <c r="D31" s="36"/>
      <c r="E31" s="5"/>
      <c r="F31" s="37"/>
    </row>
    <row r="32" spans="1:15" s="15" customFormat="1" ht="25.9" customHeight="1">
      <c r="A32" s="470"/>
      <c r="B32" s="471"/>
      <c r="C32" s="472"/>
      <c r="D32" s="5" t="s">
        <v>30</v>
      </c>
      <c r="E32" s="5"/>
      <c r="F32" s="17">
        <f>SUM(F29:F31)</f>
        <v>0</v>
      </c>
      <c r="G32" s="13"/>
      <c r="H32" s="13"/>
      <c r="I32" s="2"/>
      <c r="J32" s="2"/>
    </row>
    <row r="33" spans="1:10" ht="18.600000000000001" customHeight="1" thickBot="1">
      <c r="A33" s="476"/>
      <c r="B33" s="477"/>
      <c r="C33" s="477"/>
      <c r="D33" s="477"/>
      <c r="E33" s="477"/>
      <c r="F33" s="478"/>
    </row>
    <row r="34" spans="1:10" s="15" customFormat="1" ht="24.6" customHeight="1">
      <c r="A34" s="473" t="s">
        <v>46</v>
      </c>
      <c r="B34" s="474"/>
      <c r="C34" s="474"/>
      <c r="D34" s="474"/>
      <c r="E34" s="475"/>
      <c r="F34" s="38">
        <f>+ROUND(F14+F20+F26+F32,0)</f>
        <v>0</v>
      </c>
      <c r="I34" s="39"/>
      <c r="J34" s="40"/>
    </row>
  </sheetData>
  <protectedRanges>
    <protectedRange sqref="A13:B13" name="MATERIALES_1_1_1"/>
    <protectedRange sqref="A11:B11" name="MATERIALES_1_1_2"/>
  </protectedRanges>
  <mergeCells count="21">
    <mergeCell ref="A1:C1"/>
    <mergeCell ref="D1:F3"/>
    <mergeCell ref="A2:C2"/>
    <mergeCell ref="A3:C3"/>
    <mergeCell ref="A10:B10"/>
    <mergeCell ref="A5:F5"/>
    <mergeCell ref="B6:D6"/>
    <mergeCell ref="B7:D7"/>
    <mergeCell ref="B8:D8"/>
    <mergeCell ref="A9:F9"/>
    <mergeCell ref="A34:E34"/>
    <mergeCell ref="A11:B11"/>
    <mergeCell ref="A12:B12"/>
    <mergeCell ref="A13:B13"/>
    <mergeCell ref="A14:C14"/>
    <mergeCell ref="A15:F15"/>
    <mergeCell ref="A20:C20"/>
    <mergeCell ref="A21:F21"/>
    <mergeCell ref="A27:F27"/>
    <mergeCell ref="A32:C32"/>
    <mergeCell ref="A33:F33"/>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0F844-D000-4431-8104-8C502CF76362}">
  <dimension ref="A1:O36"/>
  <sheetViews>
    <sheetView view="pageBreakPreview" topLeftCell="A13" zoomScale="75" zoomScaleNormal="100" zoomScaleSheetLayoutView="75" workbookViewId="0">
      <selection activeCell="A31" sqref="A31:F32"/>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1.15" customHeight="1">
      <c r="A6" s="4"/>
      <c r="B6" s="459" t="s">
        <v>56</v>
      </c>
      <c r="C6" s="460"/>
      <c r="D6" s="461"/>
      <c r="E6" s="5" t="s">
        <v>20</v>
      </c>
      <c r="F6" s="6">
        <v>5.0999999999999996</v>
      </c>
    </row>
    <row r="7" spans="1:15" ht="73.900000000000006" customHeight="1">
      <c r="A7" s="4" t="s">
        <v>21</v>
      </c>
      <c r="B7" s="462" t="str">
        <f>+VLOOKUP(F6,PRESUPUESTO!$A$13:$F$57,2,FALSE)</f>
        <v>Suministro, transporte y construcción de Gaviones en alambre galvanizado No. 12 de triple torsión, transporte y suministro de piedra para relleno de gaviones con diámetros variables de 4 a 10 pulgadas, y alambre C12 para amarres.</v>
      </c>
      <c r="C7" s="463"/>
      <c r="D7" s="464"/>
      <c r="E7" s="5" t="s">
        <v>22</v>
      </c>
      <c r="F7" s="138" t="str">
        <f>+VLOOKUP(F6,PRESUPUESTO!$A$13:$F$57,3,FALSE)</f>
        <v>m3</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47"/>
      <c r="E11" s="12"/>
      <c r="F11" s="12"/>
      <c r="G11" s="13"/>
      <c r="H11" s="13"/>
      <c r="I11" s="14"/>
      <c r="J11" s="2"/>
    </row>
    <row r="12" spans="1:15" s="15" customFormat="1" ht="22.15" customHeight="1">
      <c r="A12" s="468"/>
      <c r="B12" s="469"/>
      <c r="C12" s="10"/>
      <c r="D12" s="11"/>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6"/>
      <c r="F24" s="12"/>
      <c r="G24" s="13"/>
      <c r="H24" s="13"/>
      <c r="I24" s="2"/>
      <c r="J24" s="2"/>
    </row>
    <row r="25" spans="1:15" s="15" customFormat="1" ht="26.25" customHeight="1">
      <c r="A25" s="43"/>
      <c r="B25" s="44"/>
      <c r="C25" s="30"/>
      <c r="D25" s="31"/>
      <c r="E25" s="6"/>
      <c r="F25" s="12"/>
      <c r="G25" s="13"/>
      <c r="H25" s="13"/>
      <c r="I25" s="2"/>
      <c r="J25" s="2"/>
    </row>
    <row r="26" spans="1:15" s="15" customFormat="1" ht="26.25" customHeight="1">
      <c r="A26" s="43"/>
      <c r="B26" s="44"/>
      <c r="C26" s="30"/>
      <c r="D26" s="31"/>
      <c r="E26" s="6"/>
      <c r="F26" s="12"/>
      <c r="G26" s="13"/>
      <c r="H26" s="13"/>
      <c r="I26" s="2"/>
      <c r="J26" s="2"/>
    </row>
    <row r="27" spans="1:15" s="15" customFormat="1" ht="26.25" customHeight="1">
      <c r="A27" s="470"/>
      <c r="B27" s="471"/>
      <c r="C27" s="472"/>
      <c r="D27" s="31"/>
      <c r="E27" s="6"/>
      <c r="F27" s="12"/>
      <c r="G27" s="13"/>
      <c r="H27" s="13"/>
      <c r="I27" s="2"/>
      <c r="J27" s="2"/>
    </row>
    <row r="28" spans="1:15" s="15" customFormat="1" ht="25.9" customHeight="1">
      <c r="D28" s="5" t="s">
        <v>30</v>
      </c>
      <c r="E28" s="5"/>
      <c r="F28" s="17">
        <f>SUM(F23:F27)</f>
        <v>0</v>
      </c>
      <c r="G28" s="13"/>
      <c r="H28" s="13"/>
      <c r="I28" s="2"/>
      <c r="J28" s="2"/>
    </row>
    <row r="29" spans="1:15" ht="23.65" customHeight="1">
      <c r="A29" s="465" t="s">
        <v>43</v>
      </c>
      <c r="B29" s="466"/>
      <c r="C29" s="466"/>
      <c r="D29" s="466"/>
      <c r="E29" s="466"/>
      <c r="F29" s="467"/>
    </row>
    <row r="30" spans="1:15" s="34" customFormat="1" ht="21" customHeight="1">
      <c r="A30" s="32" t="s">
        <v>25</v>
      </c>
      <c r="B30" s="32" t="s">
        <v>26</v>
      </c>
      <c r="C30" s="32" t="s">
        <v>44</v>
      </c>
      <c r="D30" s="32" t="s">
        <v>39</v>
      </c>
      <c r="E30" s="8" t="s">
        <v>45</v>
      </c>
      <c r="F30" s="32" t="s">
        <v>36</v>
      </c>
      <c r="G30" s="33"/>
      <c r="H30" s="33"/>
      <c r="I30" s="2"/>
      <c r="J30" s="2"/>
    </row>
    <row r="31" spans="1:15" ht="24" customHeight="1">
      <c r="A31" s="20"/>
      <c r="B31" s="45"/>
      <c r="C31" s="46"/>
      <c r="D31" s="36"/>
      <c r="E31" s="5"/>
      <c r="F31" s="37"/>
    </row>
    <row r="32" spans="1:15" ht="24" customHeight="1">
      <c r="A32" s="20"/>
      <c r="B32" s="45"/>
      <c r="C32" s="46"/>
      <c r="D32" s="36"/>
      <c r="E32" s="5"/>
      <c r="F32" s="37"/>
    </row>
    <row r="33" spans="1:10" ht="24" customHeight="1">
      <c r="A33" s="20"/>
      <c r="B33" s="45"/>
      <c r="C33" s="46"/>
      <c r="D33" s="36"/>
      <c r="E33" s="5"/>
      <c r="F33" s="37"/>
    </row>
    <row r="34" spans="1:10" s="15" customFormat="1" ht="25.9" customHeight="1">
      <c r="A34" s="470"/>
      <c r="B34" s="471"/>
      <c r="C34" s="472"/>
      <c r="D34" s="5" t="s">
        <v>30</v>
      </c>
      <c r="E34" s="5"/>
      <c r="F34" s="17">
        <f>SUM(F31:F33)</f>
        <v>0</v>
      </c>
      <c r="G34" s="13"/>
      <c r="H34" s="13"/>
      <c r="I34" s="2"/>
      <c r="J34" s="2"/>
    </row>
    <row r="35" spans="1:10" ht="18.600000000000001" customHeight="1" thickBot="1">
      <c r="A35" s="476"/>
      <c r="B35" s="477"/>
      <c r="C35" s="477"/>
      <c r="D35" s="477"/>
      <c r="E35" s="477"/>
      <c r="F35" s="478"/>
    </row>
    <row r="36" spans="1:10" s="15" customFormat="1" ht="24.6" customHeight="1">
      <c r="A36" s="473" t="s">
        <v>46</v>
      </c>
      <c r="B36" s="474"/>
      <c r="C36" s="474"/>
      <c r="D36" s="474"/>
      <c r="E36" s="475"/>
      <c r="F36" s="38">
        <f>+ROUND(F14+F20+F28+F34,0)</f>
        <v>0</v>
      </c>
      <c r="I36" s="39"/>
      <c r="J36" s="40"/>
    </row>
  </sheetData>
  <protectedRanges>
    <protectedRange sqref="A11:B11" name="MATERIALES_1_1"/>
    <protectedRange sqref="A13:B13" name="MATERIALES_1_1_1"/>
    <protectedRange sqref="A12:B12" name="MATERIALES_1_1_1_1"/>
  </protectedRanges>
  <mergeCells count="22">
    <mergeCell ref="A1:C1"/>
    <mergeCell ref="D1:F3"/>
    <mergeCell ref="A2:C2"/>
    <mergeCell ref="A3:C3"/>
    <mergeCell ref="A27:C27"/>
    <mergeCell ref="A20:C20"/>
    <mergeCell ref="A5:F5"/>
    <mergeCell ref="B6:D6"/>
    <mergeCell ref="B7:D7"/>
    <mergeCell ref="B8:D8"/>
    <mergeCell ref="A9:F9"/>
    <mergeCell ref="A10:B10"/>
    <mergeCell ref="A11:B11"/>
    <mergeCell ref="A12:B12"/>
    <mergeCell ref="A13:B13"/>
    <mergeCell ref="A14:C14"/>
    <mergeCell ref="A15:F15"/>
    <mergeCell ref="A29:F29"/>
    <mergeCell ref="A34:C34"/>
    <mergeCell ref="A35:F35"/>
    <mergeCell ref="A36:E36"/>
    <mergeCell ref="A21:F21"/>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8DAA7-0342-4B79-9004-CD9DFBCAC67E}">
  <dimension ref="A1:O36"/>
  <sheetViews>
    <sheetView view="pageBreakPreview" zoomScale="75" zoomScaleNormal="100" zoomScaleSheetLayoutView="75" workbookViewId="0">
      <selection activeCell="A31" sqref="A31:F32"/>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7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6" customHeight="1">
      <c r="A6" s="4"/>
      <c r="B6" s="459" t="s">
        <v>56</v>
      </c>
      <c r="C6" s="460"/>
      <c r="D6" s="461"/>
      <c r="E6" s="5" t="s">
        <v>20</v>
      </c>
      <c r="F6" s="6">
        <v>5.2</v>
      </c>
    </row>
    <row r="7" spans="1:15" ht="73.900000000000006" customHeight="1">
      <c r="A7" s="4" t="s">
        <v>21</v>
      </c>
      <c r="B7" s="462" t="str">
        <f>+VLOOKUP(F6,PRESUPUESTO!$A$13:$F$57,2,FALSE)</f>
        <v>Suministro, transporte y construcción de colcha Gavión espesor de 0,30 m, incluye transporte material.</v>
      </c>
      <c r="C7" s="463"/>
      <c r="D7" s="464"/>
      <c r="E7" s="5" t="s">
        <v>22</v>
      </c>
      <c r="F7" s="138" t="str">
        <f>+VLOOKUP(F6,PRESUPUESTO!$A$13:$F$57,3,FALSE)</f>
        <v>m2</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47"/>
      <c r="E11" s="12"/>
      <c r="F11" s="12"/>
      <c r="G11" s="13"/>
      <c r="H11" s="13"/>
      <c r="I11" s="14"/>
      <c r="J11" s="2"/>
    </row>
    <row r="12" spans="1:15" s="15" customFormat="1" ht="22.15" customHeight="1">
      <c r="A12" s="468"/>
      <c r="B12" s="469"/>
      <c r="C12" s="10"/>
      <c r="D12" s="11"/>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6"/>
      <c r="F24" s="12"/>
      <c r="G24" s="13"/>
      <c r="H24" s="13"/>
      <c r="I24" s="2"/>
      <c r="J24" s="2"/>
    </row>
    <row r="25" spans="1:15" s="15" customFormat="1" ht="26.25" customHeight="1">
      <c r="A25" s="43"/>
      <c r="B25" s="44"/>
      <c r="C25" s="30"/>
      <c r="D25" s="31"/>
      <c r="E25" s="6"/>
      <c r="F25" s="12"/>
      <c r="G25" s="13"/>
      <c r="H25" s="13"/>
      <c r="I25" s="2"/>
      <c r="J25" s="2"/>
    </row>
    <row r="26" spans="1:15" s="15" customFormat="1" ht="26.25" customHeight="1">
      <c r="A26" s="43"/>
      <c r="B26" s="44"/>
      <c r="C26" s="30"/>
      <c r="D26" s="31"/>
      <c r="E26" s="6"/>
      <c r="F26" s="12"/>
      <c r="G26" s="13"/>
      <c r="H26" s="13"/>
      <c r="I26" s="2"/>
      <c r="J26" s="2"/>
    </row>
    <row r="27" spans="1:15" s="15" customFormat="1" ht="26.25" customHeight="1">
      <c r="A27" s="470"/>
      <c r="B27" s="471"/>
      <c r="C27" s="472"/>
      <c r="D27" s="31"/>
      <c r="E27" s="6"/>
      <c r="F27" s="12"/>
      <c r="G27" s="13"/>
      <c r="H27" s="13"/>
      <c r="I27" s="2"/>
      <c r="J27" s="2"/>
    </row>
    <row r="28" spans="1:15" s="15" customFormat="1" ht="25.9" customHeight="1">
      <c r="D28" s="5" t="s">
        <v>30</v>
      </c>
      <c r="E28" s="5"/>
      <c r="F28" s="17">
        <f>SUM(F23:F27)</f>
        <v>0</v>
      </c>
      <c r="G28" s="13"/>
      <c r="H28" s="13"/>
      <c r="I28" s="2"/>
      <c r="J28" s="2"/>
    </row>
    <row r="29" spans="1:15" ht="23.65" customHeight="1">
      <c r="A29" s="465" t="s">
        <v>43</v>
      </c>
      <c r="B29" s="466"/>
      <c r="C29" s="466"/>
      <c r="D29" s="466"/>
      <c r="E29" s="466"/>
      <c r="F29" s="467"/>
    </row>
    <row r="30" spans="1:15" s="34" customFormat="1" ht="21" customHeight="1">
      <c r="A30" s="32" t="s">
        <v>25</v>
      </c>
      <c r="B30" s="32" t="s">
        <v>26</v>
      </c>
      <c r="C30" s="32" t="s">
        <v>44</v>
      </c>
      <c r="D30" s="32" t="s">
        <v>39</v>
      </c>
      <c r="E30" s="8" t="s">
        <v>45</v>
      </c>
      <c r="F30" s="32" t="s">
        <v>36</v>
      </c>
      <c r="G30" s="33"/>
      <c r="H30" s="33"/>
      <c r="I30" s="2"/>
      <c r="J30" s="2"/>
    </row>
    <row r="31" spans="1:15" ht="24" customHeight="1">
      <c r="A31" s="20"/>
      <c r="B31" s="45"/>
      <c r="C31" s="46"/>
      <c r="D31" s="36"/>
      <c r="E31" s="5"/>
      <c r="F31" s="37"/>
    </row>
    <row r="32" spans="1:15" ht="24" customHeight="1">
      <c r="A32" s="20"/>
      <c r="B32" s="45"/>
      <c r="C32" s="46"/>
      <c r="D32" s="36"/>
      <c r="E32" s="5"/>
      <c r="F32" s="37"/>
    </row>
    <row r="33" spans="1:10" ht="24" customHeight="1">
      <c r="A33" s="20"/>
      <c r="B33" s="45"/>
      <c r="C33" s="46"/>
      <c r="D33" s="36"/>
      <c r="E33" s="5"/>
      <c r="F33" s="37"/>
    </row>
    <row r="34" spans="1:10" s="15" customFormat="1" ht="25.9" customHeight="1">
      <c r="A34" s="470"/>
      <c r="B34" s="471"/>
      <c r="C34" s="472"/>
      <c r="D34" s="5" t="s">
        <v>30</v>
      </c>
      <c r="E34" s="5"/>
      <c r="F34" s="17">
        <f>SUM(F31:F33)</f>
        <v>0</v>
      </c>
      <c r="G34" s="50"/>
      <c r="H34" s="13"/>
      <c r="I34" s="2"/>
      <c r="J34" s="2"/>
    </row>
    <row r="35" spans="1:10" ht="18.600000000000001" customHeight="1" thickBot="1">
      <c r="A35" s="476"/>
      <c r="B35" s="477"/>
      <c r="C35" s="477"/>
      <c r="D35" s="477"/>
      <c r="E35" s="477"/>
      <c r="F35" s="478"/>
    </row>
    <row r="36" spans="1:10" s="15" customFormat="1" ht="24.6" customHeight="1">
      <c r="A36" s="473" t="s">
        <v>46</v>
      </c>
      <c r="B36" s="474"/>
      <c r="C36" s="474"/>
      <c r="D36" s="474"/>
      <c r="E36" s="475"/>
      <c r="F36" s="38">
        <f>+ROUND(F14+F20+F28+F34,0)</f>
        <v>0</v>
      </c>
      <c r="I36" s="39"/>
      <c r="J36" s="40"/>
    </row>
  </sheetData>
  <protectedRanges>
    <protectedRange sqref="A11:B11" name="MATERIALES_1_1"/>
    <protectedRange sqref="A13:B13" name="MATERIALES_1_1_1"/>
    <protectedRange sqref="A12:B12" name="MATERIALES_1_1_1_1"/>
  </protectedRanges>
  <mergeCells count="22">
    <mergeCell ref="A1:C1"/>
    <mergeCell ref="D1:F3"/>
    <mergeCell ref="A2:C2"/>
    <mergeCell ref="A3:C3"/>
    <mergeCell ref="A10:B10"/>
    <mergeCell ref="A5:F5"/>
    <mergeCell ref="B6:D6"/>
    <mergeCell ref="B7:D7"/>
    <mergeCell ref="B8:D8"/>
    <mergeCell ref="A9:F9"/>
    <mergeCell ref="A36:E36"/>
    <mergeCell ref="A11:B11"/>
    <mergeCell ref="A12:B12"/>
    <mergeCell ref="A13:B13"/>
    <mergeCell ref="A14:C14"/>
    <mergeCell ref="A15:F15"/>
    <mergeCell ref="A20:C20"/>
    <mergeCell ref="A21:F21"/>
    <mergeCell ref="A27:C27"/>
    <mergeCell ref="A29:F29"/>
    <mergeCell ref="A34:C34"/>
    <mergeCell ref="A35:F35"/>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D86E-28BD-43B4-A2BD-5AF05C1E304A}">
  <dimension ref="A1:O37"/>
  <sheetViews>
    <sheetView view="pageBreakPreview" topLeftCell="A14" zoomScale="75" zoomScaleNormal="100" zoomScaleSheetLayoutView="75" workbookViewId="0">
      <selection activeCell="A33" sqref="A33:F33"/>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24" customHeight="1">
      <c r="A6" s="4"/>
      <c r="B6" s="459" t="s">
        <v>56</v>
      </c>
      <c r="C6" s="460"/>
      <c r="D6" s="461"/>
      <c r="E6" s="5" t="s">
        <v>20</v>
      </c>
      <c r="F6" s="6">
        <v>6.1</v>
      </c>
    </row>
    <row r="7" spans="1:15" ht="73.900000000000006" customHeight="1">
      <c r="A7" s="4" t="s">
        <v>21</v>
      </c>
      <c r="B7" s="462" t="str">
        <f>+VLOOKUP(F6,PRESUPUESTO!$A$13:$F$57,2,FALSE)</f>
        <v xml:space="preserve">Suministro, transporte e instalación de anclajes pasivos sobre talud </v>
      </c>
      <c r="C7" s="463"/>
      <c r="D7" s="464"/>
      <c r="E7" s="5" t="s">
        <v>22</v>
      </c>
      <c r="F7" s="138" t="str">
        <f>+VLOOKUP(F6,PRESUPUESTO!$A$13:$F$57,3,FALSE)</f>
        <v>m</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81"/>
      <c r="B11" s="482"/>
      <c r="C11" s="10"/>
      <c r="D11" s="11"/>
      <c r="E11" s="12"/>
      <c r="F11" s="12"/>
      <c r="G11" s="13"/>
      <c r="H11" s="13"/>
      <c r="I11" s="14"/>
      <c r="J11" s="2"/>
    </row>
    <row r="12" spans="1:15" s="15" customFormat="1" ht="34.9" customHeight="1">
      <c r="A12" s="468"/>
      <c r="B12" s="469"/>
      <c r="C12" s="10"/>
      <c r="D12" s="16"/>
      <c r="E12" s="48"/>
      <c r="F12" s="48"/>
      <c r="G12" s="13"/>
      <c r="H12" s="13"/>
      <c r="I12" s="14"/>
      <c r="J12" s="2"/>
    </row>
    <row r="13" spans="1:15" s="15" customFormat="1" ht="22.15" customHeight="1">
      <c r="A13" s="468"/>
      <c r="B13" s="469"/>
      <c r="C13" s="10"/>
      <c r="D13" s="11"/>
      <c r="E13" s="12"/>
      <c r="F13" s="48"/>
      <c r="G13" s="13"/>
      <c r="H13" s="13"/>
      <c r="I13" s="14"/>
      <c r="J13" s="2"/>
    </row>
    <row r="14" spans="1:15" s="15" customFormat="1" ht="27.6" customHeight="1">
      <c r="A14" s="470"/>
      <c r="B14" s="471"/>
      <c r="C14" s="472"/>
      <c r="D14" s="5" t="s">
        <v>30</v>
      </c>
      <c r="E14" s="5"/>
      <c r="F14" s="49">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 customHeight="1">
      <c r="A18" s="20"/>
      <c r="B18" s="7"/>
      <c r="C18" s="21"/>
      <c r="D18" s="22"/>
      <c r="E18" s="23"/>
      <c r="F18" s="12"/>
      <c r="G18" s="13"/>
      <c r="H18" s="13"/>
      <c r="I18" s="2"/>
      <c r="J18" s="2"/>
    </row>
    <row r="19" spans="1:15" s="15" customFormat="1" ht="24.6" customHeight="1">
      <c r="A19" s="20"/>
      <c r="B19" s="7"/>
      <c r="C19" s="21"/>
      <c r="D19" s="22"/>
      <c r="E19" s="23"/>
      <c r="F19" s="12"/>
      <c r="G19" s="13"/>
      <c r="H19" s="13"/>
      <c r="I19" s="13"/>
      <c r="J19" s="2"/>
      <c r="O19" s="19"/>
    </row>
    <row r="20" spans="1:15" s="15" customFormat="1" ht="24.6" customHeight="1">
      <c r="A20" s="20"/>
      <c r="B20" s="7"/>
      <c r="C20" s="21"/>
      <c r="D20" s="22"/>
      <c r="E20" s="23"/>
      <c r="F20" s="12"/>
      <c r="G20" s="13"/>
      <c r="H20" s="13"/>
      <c r="I20" s="2"/>
      <c r="J20" s="2"/>
      <c r="O20" s="19"/>
    </row>
    <row r="21" spans="1:15" s="15" customFormat="1" ht="30" customHeight="1">
      <c r="A21" s="470"/>
      <c r="B21" s="471"/>
      <c r="C21" s="472"/>
      <c r="D21" s="5" t="s">
        <v>30</v>
      </c>
      <c r="E21" s="5"/>
      <c r="F21" s="17">
        <f>SUM(F17:F20)</f>
        <v>0</v>
      </c>
      <c r="G21" s="13"/>
      <c r="H21" s="13"/>
      <c r="I21" s="2"/>
      <c r="J21" s="2"/>
    </row>
    <row r="22" spans="1:15" ht="23.65" customHeight="1">
      <c r="A22" s="465" t="s">
        <v>37</v>
      </c>
      <c r="B22" s="466"/>
      <c r="C22" s="466"/>
      <c r="D22" s="466"/>
      <c r="E22" s="466"/>
      <c r="F22" s="467"/>
    </row>
    <row r="23" spans="1:15" s="2" customFormat="1" ht="33.75" customHeight="1">
      <c r="A23" s="8" t="s">
        <v>25</v>
      </c>
      <c r="B23" s="8" t="s">
        <v>26</v>
      </c>
      <c r="C23" s="8" t="s">
        <v>38</v>
      </c>
      <c r="D23" s="8" t="s">
        <v>39</v>
      </c>
      <c r="E23" s="5" t="s">
        <v>40</v>
      </c>
      <c r="F23" s="8" t="s">
        <v>36</v>
      </c>
      <c r="G23" s="9"/>
      <c r="H23" s="9"/>
      <c r="O23" s="24"/>
    </row>
    <row r="24" spans="1:15" s="15" customFormat="1" ht="26.25" customHeight="1">
      <c r="A24" s="43"/>
      <c r="B24" s="44"/>
      <c r="C24" s="30"/>
      <c r="D24" s="31"/>
      <c r="E24" s="6"/>
      <c r="F24" s="12"/>
      <c r="G24" s="13"/>
      <c r="H24" s="13"/>
      <c r="I24" s="2"/>
      <c r="J24" s="2"/>
    </row>
    <row r="25" spans="1:15" s="15" customFormat="1" ht="26.25" customHeight="1">
      <c r="A25" s="43"/>
      <c r="B25" s="44"/>
      <c r="C25" s="30"/>
      <c r="D25" s="31"/>
      <c r="E25" s="6"/>
      <c r="F25" s="12"/>
      <c r="G25" s="13"/>
      <c r="H25" s="13"/>
      <c r="I25" s="2"/>
      <c r="J25" s="2"/>
    </row>
    <row r="26" spans="1:15" s="15" customFormat="1" ht="26.25" customHeight="1">
      <c r="A26" s="43"/>
      <c r="B26" s="44"/>
      <c r="C26" s="30"/>
      <c r="D26" s="31"/>
      <c r="E26" s="6"/>
      <c r="F26" s="12"/>
      <c r="G26" s="13"/>
      <c r="H26" s="13"/>
      <c r="I26" s="2"/>
      <c r="J26" s="2"/>
    </row>
    <row r="27" spans="1:15" s="15" customFormat="1" ht="26.25" customHeight="1">
      <c r="A27" s="43"/>
      <c r="B27" s="44"/>
      <c r="C27" s="30"/>
      <c r="D27" s="31"/>
      <c r="E27" s="6"/>
      <c r="F27" s="12"/>
      <c r="G27" s="13"/>
      <c r="H27" s="13"/>
      <c r="I27" s="2"/>
      <c r="J27" s="2"/>
    </row>
    <row r="28" spans="1:15" s="15" customFormat="1" ht="26.25" customHeight="1">
      <c r="A28" s="43"/>
      <c r="B28" s="44"/>
      <c r="C28" s="30"/>
      <c r="D28" s="31"/>
      <c r="E28" s="6"/>
      <c r="F28" s="12"/>
      <c r="G28" s="13"/>
      <c r="H28" s="13"/>
      <c r="I28" s="2"/>
      <c r="J28" s="2"/>
    </row>
    <row r="29" spans="1:15" s="15" customFormat="1" ht="26.25" customHeight="1">
      <c r="A29" s="43"/>
      <c r="B29" s="44"/>
      <c r="C29" s="30"/>
      <c r="D29" s="31"/>
      <c r="E29" s="6"/>
      <c r="F29" s="12"/>
      <c r="G29" s="13"/>
      <c r="H29" s="13"/>
      <c r="I29" s="2"/>
      <c r="J29" s="2"/>
    </row>
    <row r="30" spans="1:15" s="15" customFormat="1" ht="25.9" customHeight="1">
      <c r="A30" s="470"/>
      <c r="B30" s="471"/>
      <c r="C30" s="472"/>
      <c r="D30" s="5" t="s">
        <v>30</v>
      </c>
      <c r="E30" s="5"/>
      <c r="F30" s="17">
        <f>SUM(F24:F29)</f>
        <v>0</v>
      </c>
      <c r="G30" s="13"/>
      <c r="H30" s="13"/>
      <c r="I30" s="2"/>
      <c r="J30" s="2"/>
    </row>
    <row r="31" spans="1:15" ht="23.65" customHeight="1">
      <c r="A31" s="465" t="s">
        <v>43</v>
      </c>
      <c r="B31" s="466"/>
      <c r="C31" s="466"/>
      <c r="D31" s="466"/>
      <c r="E31" s="466"/>
      <c r="F31" s="467"/>
    </row>
    <row r="32" spans="1:15" s="34" customFormat="1" ht="21" customHeight="1">
      <c r="A32" s="32" t="s">
        <v>25</v>
      </c>
      <c r="B32" s="32" t="s">
        <v>26</v>
      </c>
      <c r="C32" s="32" t="s">
        <v>44</v>
      </c>
      <c r="D32" s="32" t="s">
        <v>39</v>
      </c>
      <c r="E32" s="8" t="s">
        <v>45</v>
      </c>
      <c r="F32" s="32" t="s">
        <v>36</v>
      </c>
      <c r="G32" s="33"/>
      <c r="H32" s="33"/>
      <c r="I32" s="2"/>
      <c r="J32" s="2"/>
    </row>
    <row r="33" spans="1:10" ht="24" customHeight="1">
      <c r="A33" s="20"/>
      <c r="B33" s="45"/>
      <c r="C33" s="35"/>
      <c r="D33" s="36"/>
      <c r="E33" s="5"/>
      <c r="F33" s="37"/>
    </row>
    <row r="34" spans="1:10" ht="24" customHeight="1">
      <c r="A34" s="20"/>
      <c r="B34" s="45"/>
      <c r="C34" s="35"/>
      <c r="D34" s="36"/>
      <c r="E34" s="5"/>
      <c r="F34" s="37"/>
    </row>
    <row r="35" spans="1:10" s="15" customFormat="1" ht="25.9" customHeight="1">
      <c r="A35" s="470"/>
      <c r="B35" s="471"/>
      <c r="C35" s="472"/>
      <c r="D35" s="5" t="s">
        <v>30</v>
      </c>
      <c r="E35" s="5"/>
      <c r="F35" s="17">
        <f>SUM(F33:F34)</f>
        <v>0</v>
      </c>
      <c r="G35" s="13"/>
      <c r="H35" s="13"/>
      <c r="I35" s="2"/>
      <c r="J35" s="2"/>
    </row>
    <row r="36" spans="1:10" ht="18.600000000000001" customHeight="1" thickBot="1">
      <c r="A36" s="476"/>
      <c r="B36" s="477"/>
      <c r="C36" s="477"/>
      <c r="D36" s="477"/>
      <c r="E36" s="477"/>
      <c r="F36" s="478"/>
    </row>
    <row r="37" spans="1:10" s="15" customFormat="1" ht="24.6" customHeight="1">
      <c r="A37" s="473" t="s">
        <v>46</v>
      </c>
      <c r="B37" s="474"/>
      <c r="C37" s="474"/>
      <c r="D37" s="474"/>
      <c r="E37" s="475"/>
      <c r="F37" s="38">
        <f>+ROUND(F14+F21+F30+F35,0)</f>
        <v>0</v>
      </c>
      <c r="I37" s="39"/>
      <c r="J37" s="40"/>
    </row>
  </sheetData>
  <protectedRanges>
    <protectedRange sqref="A11:B11" name="MATERIALES_1_1"/>
    <protectedRange sqref="A13:B13" name="MATERIALES_1_1_1"/>
  </protectedRanges>
  <mergeCells count="22">
    <mergeCell ref="A1:C1"/>
    <mergeCell ref="D1:F3"/>
    <mergeCell ref="A2:C2"/>
    <mergeCell ref="A3:C3"/>
    <mergeCell ref="A30:C30"/>
    <mergeCell ref="A21:C21"/>
    <mergeCell ref="A5:F5"/>
    <mergeCell ref="B6:D6"/>
    <mergeCell ref="B7:D7"/>
    <mergeCell ref="B8:D8"/>
    <mergeCell ref="A9:F9"/>
    <mergeCell ref="A10:B10"/>
    <mergeCell ref="A11:B11"/>
    <mergeCell ref="A12:B12"/>
    <mergeCell ref="A13:B13"/>
    <mergeCell ref="A14:C14"/>
    <mergeCell ref="A15:F15"/>
    <mergeCell ref="A31:F31"/>
    <mergeCell ref="A35:C35"/>
    <mergeCell ref="A36:F36"/>
    <mergeCell ref="A37:E37"/>
    <mergeCell ref="A22:F22"/>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B009A-06CF-4A19-BDBA-11DE627E0172}">
  <dimension ref="A1:O34"/>
  <sheetViews>
    <sheetView view="pageBreakPreview" topLeftCell="A14" zoomScale="75" zoomScaleNormal="100" zoomScaleSheetLayoutView="75" workbookViewId="0">
      <selection activeCell="A29" sqref="A29:F31"/>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3.6" customHeight="1">
      <c r="A6" s="4"/>
      <c r="B6" s="459" t="s">
        <v>56</v>
      </c>
      <c r="C6" s="460"/>
      <c r="D6" s="461"/>
      <c r="E6" s="5" t="s">
        <v>20</v>
      </c>
      <c r="F6" s="6">
        <v>6.2</v>
      </c>
    </row>
    <row r="7" spans="1:15" ht="73.900000000000006" customHeight="1">
      <c r="A7" s="4" t="s">
        <v>21</v>
      </c>
      <c r="B7" s="462" t="str">
        <f>+VLOOKUP(F6,PRESUPUESTO!$A$13:$F$57,2,FALSE)</f>
        <v xml:space="preserve">Suministro, transporte y colocación de Acero de refuerzo fy=420 Mpa (Grado 60) de 1/2" para anclaje de colcha gavión de 1,5 m. Incluye pintura epoxica </v>
      </c>
      <c r="C7" s="463"/>
      <c r="D7" s="464"/>
      <c r="E7" s="5" t="s">
        <v>22</v>
      </c>
      <c r="F7" s="138" t="str">
        <f>+VLOOKUP(F6,PRESUPUESTO!$A$13:$F$57,3,FALSE)</f>
        <v>un</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47"/>
      <c r="E11" s="12"/>
      <c r="F11" s="12"/>
      <c r="G11" s="13"/>
      <c r="H11" s="13"/>
      <c r="I11" s="14"/>
      <c r="J11" s="2"/>
    </row>
    <row r="12" spans="1:15" s="15" customFormat="1" ht="22.15" customHeight="1">
      <c r="A12" s="468"/>
      <c r="B12" s="469"/>
      <c r="C12" s="10"/>
      <c r="D12" s="11"/>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40.15" customHeight="1">
      <c r="A24" s="43"/>
      <c r="B24" s="44"/>
      <c r="C24" s="30"/>
      <c r="D24" s="31"/>
      <c r="E24" s="6"/>
      <c r="F24" s="12"/>
      <c r="G24" s="13"/>
      <c r="H24" s="13"/>
      <c r="I24" s="2"/>
      <c r="J24" s="2"/>
    </row>
    <row r="25" spans="1:15" s="15" customFormat="1" ht="26.25" customHeight="1">
      <c r="A25" s="470"/>
      <c r="B25" s="471"/>
      <c r="C25" s="472"/>
      <c r="D25" s="31"/>
      <c r="E25" s="6"/>
      <c r="F25" s="12"/>
      <c r="G25" s="13"/>
      <c r="H25" s="13"/>
      <c r="I25" s="2"/>
      <c r="J25" s="2"/>
    </row>
    <row r="26" spans="1:15" s="15" customFormat="1" ht="25.9" customHeight="1">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46"/>
      <c r="D29" s="36"/>
      <c r="E29" s="5"/>
      <c r="F29" s="37"/>
    </row>
    <row r="30" spans="1:15" ht="24" customHeight="1">
      <c r="A30" s="20"/>
      <c r="B30" s="45"/>
      <c r="C30" s="46"/>
      <c r="D30" s="36"/>
      <c r="E30" s="5"/>
      <c r="F30" s="37"/>
    </row>
    <row r="31" spans="1:15" ht="24" customHeight="1">
      <c r="A31" s="20"/>
      <c r="B31" s="45"/>
      <c r="C31" s="46"/>
      <c r="D31" s="36"/>
      <c r="E31" s="5"/>
      <c r="F31" s="37"/>
    </row>
    <row r="32" spans="1:15" s="15" customFormat="1" ht="25.9" customHeight="1">
      <c r="A32" s="470"/>
      <c r="B32" s="471"/>
      <c r="C32" s="472"/>
      <c r="D32" s="5" t="s">
        <v>30</v>
      </c>
      <c r="E32" s="5"/>
      <c r="F32" s="17">
        <f>SUM(F29:F31)</f>
        <v>0</v>
      </c>
      <c r="G32" s="13"/>
      <c r="H32" s="13"/>
      <c r="I32" s="2"/>
      <c r="J32" s="2"/>
    </row>
    <row r="33" spans="1:10" ht="18.600000000000001" customHeight="1" thickBot="1">
      <c r="A33" s="476"/>
      <c r="B33" s="477"/>
      <c r="C33" s="477"/>
      <c r="D33" s="477"/>
      <c r="E33" s="477"/>
      <c r="F33" s="478"/>
    </row>
    <row r="34" spans="1:10" s="15" customFormat="1" ht="31.15" customHeight="1">
      <c r="A34" s="473" t="s">
        <v>46</v>
      </c>
      <c r="B34" s="474"/>
      <c r="C34" s="474"/>
      <c r="D34" s="474"/>
      <c r="E34" s="475"/>
      <c r="F34" s="38">
        <f>+ROUND(F14+F20+F26+F32,0)</f>
        <v>0</v>
      </c>
      <c r="I34" s="39"/>
      <c r="J34" s="40"/>
    </row>
  </sheetData>
  <protectedRanges>
    <protectedRange sqref="A11:B11" name="MATERIALES_1_1"/>
    <protectedRange sqref="A13:B13" name="MATERIALES_1_1_1"/>
    <protectedRange sqref="A12:B12" name="MATERIALES_1_1_1_1"/>
  </protectedRanges>
  <mergeCells count="22">
    <mergeCell ref="A1:C1"/>
    <mergeCell ref="D1:F3"/>
    <mergeCell ref="A2:C2"/>
    <mergeCell ref="A3:C3"/>
    <mergeCell ref="A34:E34"/>
    <mergeCell ref="A21:F21"/>
    <mergeCell ref="A25:C25"/>
    <mergeCell ref="A27:F27"/>
    <mergeCell ref="A32:C32"/>
    <mergeCell ref="A33:F33"/>
    <mergeCell ref="A20:C20"/>
    <mergeCell ref="A5:F5"/>
    <mergeCell ref="B6:D6"/>
    <mergeCell ref="B7:D7"/>
    <mergeCell ref="B8:D8"/>
    <mergeCell ref="A9:F9"/>
    <mergeCell ref="A15:F15"/>
    <mergeCell ref="A10:B10"/>
    <mergeCell ref="A11:B11"/>
    <mergeCell ref="A12:B12"/>
    <mergeCell ref="A13:B13"/>
    <mergeCell ref="A14:C14"/>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8EBD2-40DC-4844-842A-06CC149AFD02}">
  <dimension ref="A1:O34"/>
  <sheetViews>
    <sheetView view="pageBreakPreview" topLeftCell="A13" zoomScale="75" zoomScaleNormal="100" zoomScaleSheetLayoutView="75" workbookViewId="0">
      <selection activeCell="A29" sqref="A29:F30"/>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31.15" customHeight="1">
      <c r="A6" s="4"/>
      <c r="B6" s="459" t="s">
        <v>56</v>
      </c>
      <c r="C6" s="460"/>
      <c r="D6" s="461"/>
      <c r="E6" s="5" t="s">
        <v>20</v>
      </c>
      <c r="F6" s="6">
        <v>6.3</v>
      </c>
    </row>
    <row r="7" spans="1:15" ht="73.900000000000006" customHeight="1">
      <c r="A7" s="4" t="s">
        <v>21</v>
      </c>
      <c r="B7" s="462" t="str">
        <f>+VLOOKUP(F6,PRESUPUESTO!$A$13:$F$57,2,FALSE)</f>
        <v xml:space="preserve">Suministro, transporte y colocación de Acero de refuerzo fy=420 Mpa (Grado 60) de 3/8"  de 1,5 m para fijación de Malla Electrosoldada D-335 </v>
      </c>
      <c r="C7" s="463"/>
      <c r="D7" s="464"/>
      <c r="E7" s="5" t="s">
        <v>22</v>
      </c>
      <c r="F7" s="138" t="str">
        <f>+VLOOKUP(F6,PRESUPUESTO!$A$13:$F$57,3,FALSE)</f>
        <v>un</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47"/>
      <c r="E11" s="12"/>
      <c r="F11" s="12"/>
      <c r="G11" s="13"/>
      <c r="H11" s="13"/>
      <c r="I11" s="14"/>
      <c r="J11" s="2"/>
    </row>
    <row r="12" spans="1:15" s="15" customFormat="1" ht="22.15" customHeight="1">
      <c r="A12" s="468"/>
      <c r="B12" s="469"/>
      <c r="C12" s="10"/>
      <c r="D12" s="11"/>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40.15" customHeight="1">
      <c r="A24" s="43"/>
      <c r="B24" s="44"/>
      <c r="C24" s="30"/>
      <c r="D24" s="31"/>
      <c r="E24" s="6"/>
      <c r="F24" s="12"/>
      <c r="G24" s="13"/>
      <c r="H24" s="13"/>
      <c r="I24" s="2"/>
      <c r="J24" s="2"/>
    </row>
    <row r="25" spans="1:15" s="15" customFormat="1" ht="26.25" customHeight="1">
      <c r="A25" s="470"/>
      <c r="B25" s="471"/>
      <c r="C25" s="472"/>
      <c r="D25" s="31"/>
      <c r="E25" s="6"/>
      <c r="F25" s="12"/>
      <c r="G25" s="13"/>
      <c r="H25" s="13"/>
      <c r="I25" s="2"/>
      <c r="J25" s="2"/>
    </row>
    <row r="26" spans="1:15" s="15" customFormat="1" ht="25.9" customHeight="1">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46"/>
      <c r="D29" s="36"/>
      <c r="E29" s="5"/>
      <c r="F29" s="37"/>
    </row>
    <row r="30" spans="1:15" ht="24" customHeight="1">
      <c r="A30" s="20"/>
      <c r="B30" s="45"/>
      <c r="C30" s="46"/>
      <c r="D30" s="36"/>
      <c r="E30" s="5"/>
      <c r="F30" s="37"/>
    </row>
    <row r="31" spans="1:15" ht="24" customHeight="1">
      <c r="A31" s="20"/>
      <c r="B31" s="45"/>
      <c r="C31" s="46"/>
      <c r="D31" s="36"/>
      <c r="E31" s="5"/>
      <c r="F31" s="37">
        <f>C31*D31</f>
        <v>0</v>
      </c>
    </row>
    <row r="32" spans="1:15" s="15" customFormat="1" ht="25.9" customHeight="1">
      <c r="A32" s="470"/>
      <c r="B32" s="471"/>
      <c r="C32" s="472"/>
      <c r="D32" s="5" t="s">
        <v>30</v>
      </c>
      <c r="E32" s="5"/>
      <c r="F32" s="17">
        <f>SUM(F29:F31)</f>
        <v>0</v>
      </c>
      <c r="G32" s="13"/>
      <c r="H32" s="13"/>
      <c r="I32" s="2"/>
      <c r="J32" s="2"/>
    </row>
    <row r="33" spans="1:10" ht="18.600000000000001" customHeight="1" thickBot="1">
      <c r="A33" s="476"/>
      <c r="B33" s="477"/>
      <c r="C33" s="477"/>
      <c r="D33" s="477"/>
      <c r="E33" s="477"/>
      <c r="F33" s="478"/>
    </row>
    <row r="34" spans="1:10" s="15" customFormat="1" ht="31.15" customHeight="1">
      <c r="A34" s="473" t="s">
        <v>46</v>
      </c>
      <c r="B34" s="474"/>
      <c r="C34" s="474"/>
      <c r="D34" s="474"/>
      <c r="E34" s="475"/>
      <c r="F34" s="38">
        <f>+ROUND(F14+F20+F26+F32,0)</f>
        <v>0</v>
      </c>
      <c r="I34" s="39"/>
      <c r="J34" s="40"/>
    </row>
  </sheetData>
  <protectedRanges>
    <protectedRange sqref="A11:B11" name="MATERIALES_1_1"/>
    <protectedRange sqref="A13:B13" name="MATERIALES_1_1_1"/>
    <protectedRange sqref="A12:B12" name="MATERIALES_1_1_1_1"/>
  </protectedRanges>
  <mergeCells count="22">
    <mergeCell ref="A1:C1"/>
    <mergeCell ref="D1:F3"/>
    <mergeCell ref="A2:C2"/>
    <mergeCell ref="A3:C3"/>
    <mergeCell ref="A10:B10"/>
    <mergeCell ref="A5:F5"/>
    <mergeCell ref="B6:D6"/>
    <mergeCell ref="B7:D7"/>
    <mergeCell ref="B8:D8"/>
    <mergeCell ref="A9:F9"/>
    <mergeCell ref="A34:E34"/>
    <mergeCell ref="A11:B11"/>
    <mergeCell ref="A12:B12"/>
    <mergeCell ref="A13:B13"/>
    <mergeCell ref="A14:C14"/>
    <mergeCell ref="A15:F15"/>
    <mergeCell ref="A20:C20"/>
    <mergeCell ref="A21:F21"/>
    <mergeCell ref="A25:C25"/>
    <mergeCell ref="A27:F27"/>
    <mergeCell ref="A32:C32"/>
    <mergeCell ref="A33:F33"/>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E4F1A-DAB4-43FB-9772-4CFC480295FF}">
  <dimension ref="A1:O37"/>
  <sheetViews>
    <sheetView view="pageBreakPreview" topLeftCell="A16" zoomScale="85" zoomScaleNormal="100" zoomScaleSheetLayoutView="85" workbookViewId="0">
      <selection activeCell="A33" sqref="A33:F33"/>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0"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0" ht="44.25" customHeight="1" thickBot="1">
      <c r="A2" s="452" t="str">
        <f>+PRESUPUESTO!A3</f>
        <v>Julio de 2024</v>
      </c>
      <c r="B2" s="453"/>
      <c r="C2" s="453"/>
      <c r="D2" s="446"/>
      <c r="E2" s="447"/>
      <c r="F2" s="448"/>
    </row>
    <row r="3" spans="1:10" ht="34.5" customHeight="1" thickBot="1">
      <c r="A3" s="452" t="s">
        <v>75</v>
      </c>
      <c r="B3" s="453"/>
      <c r="C3" s="453"/>
      <c r="D3" s="449"/>
      <c r="E3" s="450"/>
      <c r="F3" s="451"/>
    </row>
    <row r="4" spans="1:10" ht="13.5" thickBot="1">
      <c r="A4" s="135"/>
      <c r="B4" s="136"/>
      <c r="C4" s="136"/>
      <c r="D4" s="136"/>
      <c r="E4" s="136"/>
      <c r="F4" s="137"/>
    </row>
    <row r="5" spans="1:10" ht="39" customHeight="1">
      <c r="A5" s="456" t="s">
        <v>19</v>
      </c>
      <c r="B5" s="457"/>
      <c r="C5" s="457"/>
      <c r="D5" s="457"/>
      <c r="E5" s="457"/>
      <c r="F5" s="458"/>
    </row>
    <row r="6" spans="1:10" ht="25.9" customHeight="1">
      <c r="A6" s="4"/>
      <c r="B6" s="459" t="s">
        <v>56</v>
      </c>
      <c r="C6" s="460"/>
      <c r="D6" s="461"/>
      <c r="E6" s="5" t="s">
        <v>20</v>
      </c>
      <c r="F6" s="6">
        <v>7.1</v>
      </c>
    </row>
    <row r="7" spans="1:10" ht="35.65" customHeight="1">
      <c r="A7" s="4" t="s">
        <v>21</v>
      </c>
      <c r="B7" s="462" t="str">
        <f>+VLOOKUP(F6,PRESUPUESTO!$A$13:$F$57,2,FALSE)</f>
        <v xml:space="preserve">Construcción de concreto lanzado de 28 Mpa, espesor de 15 cm </v>
      </c>
      <c r="C7" s="463"/>
      <c r="D7" s="464"/>
      <c r="E7" s="5" t="s">
        <v>22</v>
      </c>
      <c r="F7" s="138" t="str">
        <f>+VLOOKUP(F6,PRESUPUESTO!$A$13:$F$57,3,FALSE)</f>
        <v xml:space="preserve">m2 </v>
      </c>
    </row>
    <row r="8" spans="1:10" ht="26.25" customHeight="1">
      <c r="A8" s="4" t="s">
        <v>23</v>
      </c>
      <c r="B8" s="459" t="str">
        <f>+A2</f>
        <v>Julio de 2024</v>
      </c>
      <c r="C8" s="460"/>
      <c r="D8" s="461"/>
      <c r="E8" s="5"/>
      <c r="F8" s="7"/>
    </row>
    <row r="9" spans="1:10" ht="23.65" customHeight="1">
      <c r="A9" s="465" t="s">
        <v>24</v>
      </c>
      <c r="B9" s="466"/>
      <c r="C9" s="466"/>
      <c r="D9" s="466"/>
      <c r="E9" s="466"/>
      <c r="F9" s="467"/>
    </row>
    <row r="10" spans="1:10" s="2" customFormat="1" ht="29.25" customHeight="1">
      <c r="A10" s="454" t="s">
        <v>25</v>
      </c>
      <c r="B10" s="455"/>
      <c r="C10" s="8" t="s">
        <v>26</v>
      </c>
      <c r="D10" s="8" t="s">
        <v>27</v>
      </c>
      <c r="E10" s="8" t="s">
        <v>28</v>
      </c>
      <c r="F10" s="8" t="s">
        <v>29</v>
      </c>
      <c r="G10" s="9"/>
      <c r="H10" s="9"/>
    </row>
    <row r="11" spans="1:10" s="15" customFormat="1" ht="25.15" customHeight="1">
      <c r="A11" s="468"/>
      <c r="B11" s="469"/>
      <c r="C11" s="10"/>
      <c r="D11" s="47"/>
      <c r="E11" s="12"/>
      <c r="F11" s="12"/>
      <c r="G11" s="13"/>
      <c r="H11" s="13"/>
      <c r="I11" s="14"/>
      <c r="J11" s="2"/>
    </row>
    <row r="12" spans="1:10" s="15" customFormat="1" ht="25.15" customHeight="1">
      <c r="A12" s="468"/>
      <c r="B12" s="469"/>
      <c r="C12" s="10"/>
      <c r="D12" s="47"/>
      <c r="E12" s="12"/>
      <c r="F12" s="12"/>
      <c r="G12" s="13"/>
      <c r="H12" s="13"/>
      <c r="I12" s="14"/>
      <c r="J12" s="2"/>
    </row>
    <row r="13" spans="1:10" s="15" customFormat="1" ht="25.15" customHeight="1">
      <c r="A13" s="468"/>
      <c r="B13" s="469"/>
      <c r="C13" s="10"/>
      <c r="D13" s="47"/>
      <c r="E13" s="12"/>
      <c r="F13" s="12"/>
      <c r="G13" s="13"/>
      <c r="H13" s="13"/>
      <c r="I13" s="14"/>
      <c r="J13" s="2"/>
    </row>
    <row r="14" spans="1:10" s="15" customFormat="1" ht="25.15" customHeight="1">
      <c r="A14" s="468"/>
      <c r="B14" s="469"/>
      <c r="C14" s="10"/>
      <c r="D14" s="47"/>
      <c r="E14" s="12"/>
      <c r="F14" s="12"/>
      <c r="G14" s="13"/>
      <c r="H14" s="13"/>
      <c r="I14" s="14"/>
      <c r="J14" s="2"/>
    </row>
    <row r="15" spans="1:10" s="15" customFormat="1" ht="25.15" customHeight="1">
      <c r="A15" s="468"/>
      <c r="B15" s="469"/>
      <c r="C15" s="10"/>
      <c r="D15" s="47"/>
      <c r="E15" s="12"/>
      <c r="F15" s="12"/>
      <c r="G15" s="13"/>
      <c r="H15" s="13"/>
      <c r="I15" s="14"/>
      <c r="J15" s="2"/>
    </row>
    <row r="16" spans="1:10" s="15" customFormat="1" ht="27.6" customHeight="1">
      <c r="A16" s="470"/>
      <c r="B16" s="471"/>
      <c r="C16" s="472"/>
      <c r="D16" s="5" t="s">
        <v>30</v>
      </c>
      <c r="E16" s="5"/>
      <c r="F16" s="17">
        <f>SUM(F11:F15)</f>
        <v>0</v>
      </c>
      <c r="G16" s="13"/>
      <c r="H16" s="13"/>
      <c r="I16" s="2"/>
      <c r="J16" s="2"/>
    </row>
    <row r="17" spans="1:15" ht="23.65" customHeight="1">
      <c r="A17" s="465" t="s">
        <v>31</v>
      </c>
      <c r="B17" s="466"/>
      <c r="C17" s="466"/>
      <c r="D17" s="466"/>
      <c r="E17" s="466"/>
      <c r="F17" s="467"/>
    </row>
    <row r="18" spans="1:15" s="15" customFormat="1" ht="50.25" customHeight="1">
      <c r="A18" s="8" t="s">
        <v>32</v>
      </c>
      <c r="B18" s="8" t="s">
        <v>27</v>
      </c>
      <c r="C18" s="8" t="s">
        <v>33</v>
      </c>
      <c r="D18" s="8" t="s">
        <v>34</v>
      </c>
      <c r="E18" s="5" t="s">
        <v>35</v>
      </c>
      <c r="F18" s="4" t="s">
        <v>36</v>
      </c>
      <c r="G18" s="13"/>
      <c r="H18" s="13"/>
      <c r="I18" s="2"/>
      <c r="J18" s="2"/>
      <c r="L18" s="18"/>
      <c r="M18" s="18"/>
      <c r="N18" s="19"/>
      <c r="O18" s="19"/>
    </row>
    <row r="19" spans="1:15" s="15" customFormat="1" ht="24" customHeight="1">
      <c r="A19" s="20"/>
      <c r="B19" s="7"/>
      <c r="C19" s="21"/>
      <c r="D19" s="22"/>
      <c r="E19" s="23"/>
      <c r="F19" s="12"/>
      <c r="G19" s="13"/>
      <c r="H19" s="13"/>
      <c r="I19" s="2"/>
      <c r="J19" s="2"/>
    </row>
    <row r="20" spans="1:15" s="15" customFormat="1" ht="24.6" customHeight="1">
      <c r="A20" s="20"/>
      <c r="B20" s="7"/>
      <c r="C20" s="21"/>
      <c r="D20" s="22"/>
      <c r="E20" s="23"/>
      <c r="F20" s="12"/>
      <c r="G20" s="13"/>
      <c r="H20" s="13"/>
      <c r="I20" s="13"/>
      <c r="J20" s="2"/>
      <c r="O20" s="19"/>
    </row>
    <row r="21" spans="1:15" s="15" customFormat="1" ht="24.6" customHeight="1">
      <c r="A21" s="20"/>
      <c r="B21" s="7"/>
      <c r="C21" s="21"/>
      <c r="D21" s="22"/>
      <c r="E21" s="23"/>
      <c r="F21" s="12"/>
      <c r="G21" s="13"/>
      <c r="H21" s="13"/>
      <c r="I21" s="2"/>
      <c r="J21" s="2"/>
      <c r="O21" s="19"/>
    </row>
    <row r="22" spans="1:15" s="15" customFormat="1" ht="30" customHeight="1">
      <c r="A22" s="470"/>
      <c r="B22" s="471"/>
      <c r="C22" s="472"/>
      <c r="D22" s="5" t="s">
        <v>30</v>
      </c>
      <c r="E22" s="5"/>
      <c r="F22" s="17">
        <f>SUM(F19:F21)</f>
        <v>0</v>
      </c>
      <c r="G22" s="13"/>
      <c r="H22" s="13"/>
      <c r="I22" s="2"/>
      <c r="J22" s="2"/>
    </row>
    <row r="23" spans="1:15" ht="23.65" customHeight="1">
      <c r="A23" s="465" t="s">
        <v>37</v>
      </c>
      <c r="B23" s="466"/>
      <c r="C23" s="466"/>
      <c r="D23" s="466"/>
      <c r="E23" s="466"/>
      <c r="F23" s="467"/>
    </row>
    <row r="24" spans="1:15" s="2" customFormat="1" ht="33.75" customHeight="1">
      <c r="A24" s="8" t="s">
        <v>25</v>
      </c>
      <c r="B24" s="8" t="s">
        <v>26</v>
      </c>
      <c r="C24" s="8" t="s">
        <v>38</v>
      </c>
      <c r="D24" s="8" t="s">
        <v>39</v>
      </c>
      <c r="E24" s="5" t="s">
        <v>40</v>
      </c>
      <c r="F24" s="8" t="s">
        <v>36</v>
      </c>
      <c r="G24" s="9"/>
      <c r="H24" s="9"/>
      <c r="O24" s="24"/>
    </row>
    <row r="25" spans="1:15" s="15" customFormat="1" ht="26.25" customHeight="1">
      <c r="A25" s="25"/>
      <c r="B25" s="26"/>
      <c r="C25" s="27"/>
      <c r="D25" s="28"/>
      <c r="E25" s="26"/>
      <c r="F25" s="29"/>
      <c r="G25" s="13"/>
      <c r="H25" s="13"/>
      <c r="I25" s="2"/>
      <c r="J25" s="2"/>
    </row>
    <row r="26" spans="1:15" s="15" customFormat="1" ht="26.25" customHeight="1">
      <c r="A26" s="25"/>
      <c r="B26" s="26"/>
      <c r="C26" s="27"/>
      <c r="D26" s="12"/>
      <c r="E26" s="26"/>
      <c r="F26" s="29"/>
      <c r="G26" s="13"/>
      <c r="H26" s="13"/>
      <c r="I26" s="2"/>
      <c r="J26" s="2"/>
    </row>
    <row r="27" spans="1:15" s="15" customFormat="1" ht="26.25" customHeight="1">
      <c r="A27" s="25"/>
      <c r="B27" s="26"/>
      <c r="C27" s="27"/>
      <c r="D27" s="29"/>
      <c r="E27" s="26"/>
      <c r="F27" s="29"/>
      <c r="G27" s="13"/>
      <c r="H27" s="13"/>
      <c r="I27" s="2"/>
      <c r="J27" s="2"/>
    </row>
    <row r="28" spans="1:15" s="15" customFormat="1" ht="26.25" customHeight="1">
      <c r="A28" s="25"/>
      <c r="B28" s="26"/>
      <c r="C28" s="27"/>
      <c r="D28" s="29"/>
      <c r="E28" s="26"/>
      <c r="F28" s="29"/>
      <c r="G28" s="13"/>
      <c r="H28" s="13"/>
      <c r="I28" s="2"/>
      <c r="J28" s="2"/>
    </row>
    <row r="29" spans="1:15" s="15" customFormat="1" ht="25.9" customHeight="1">
      <c r="A29" s="25"/>
      <c r="B29" s="26"/>
      <c r="C29" s="27"/>
      <c r="D29" s="28"/>
      <c r="E29" s="26"/>
      <c r="F29" s="29"/>
      <c r="G29" s="13"/>
      <c r="H29" s="13"/>
      <c r="I29" s="2"/>
      <c r="J29" s="2"/>
    </row>
    <row r="30" spans="1:15" s="15" customFormat="1" ht="26.25" customHeight="1">
      <c r="A30" s="25"/>
      <c r="B30" s="26"/>
      <c r="C30" s="27"/>
      <c r="D30" s="28" t="s">
        <v>30</v>
      </c>
      <c r="E30" s="26"/>
      <c r="F30" s="29">
        <f>SUM(F25:F28)</f>
        <v>0</v>
      </c>
      <c r="G30" s="13"/>
      <c r="H30" s="13"/>
      <c r="I30" s="2"/>
      <c r="J30" s="2"/>
    </row>
    <row r="31" spans="1:15" ht="23.65" customHeight="1">
      <c r="A31" s="465" t="s">
        <v>43</v>
      </c>
      <c r="B31" s="466"/>
      <c r="C31" s="466"/>
      <c r="D31" s="466"/>
      <c r="E31" s="466"/>
      <c r="F31" s="467"/>
    </row>
    <row r="32" spans="1:15" s="34" customFormat="1" ht="21" customHeight="1">
      <c r="A32" s="32" t="s">
        <v>25</v>
      </c>
      <c r="B32" s="32" t="s">
        <v>26</v>
      </c>
      <c r="C32" s="32" t="s">
        <v>44</v>
      </c>
      <c r="D32" s="32" t="s">
        <v>39</v>
      </c>
      <c r="E32" s="8" t="s">
        <v>45</v>
      </c>
      <c r="F32" s="32" t="s">
        <v>36</v>
      </c>
      <c r="G32" s="33"/>
      <c r="H32" s="33"/>
      <c r="I32" s="2"/>
      <c r="J32" s="2"/>
    </row>
    <row r="33" spans="1:10" ht="24" customHeight="1">
      <c r="A33" s="20"/>
      <c r="B33" s="45"/>
      <c r="C33" s="46"/>
      <c r="D33" s="36"/>
      <c r="E33" s="5"/>
      <c r="F33" s="37"/>
    </row>
    <row r="34" spans="1:10" ht="24" customHeight="1">
      <c r="A34" s="20"/>
      <c r="B34" s="45"/>
      <c r="C34" s="46"/>
      <c r="D34" s="36"/>
      <c r="E34" s="5"/>
      <c r="F34" s="37">
        <f>C34*D34</f>
        <v>0</v>
      </c>
    </row>
    <row r="35" spans="1:10" s="15" customFormat="1" ht="25.9" customHeight="1">
      <c r="A35" s="470"/>
      <c r="B35" s="471"/>
      <c r="C35" s="472"/>
      <c r="D35" s="5" t="s">
        <v>30</v>
      </c>
      <c r="E35" s="5"/>
      <c r="F35" s="17">
        <f>SUM(F33:F34)</f>
        <v>0</v>
      </c>
      <c r="G35" s="13"/>
      <c r="H35" s="13"/>
      <c r="I35" s="2"/>
      <c r="J35" s="2"/>
    </row>
    <row r="36" spans="1:10" ht="18.600000000000001" customHeight="1" thickBot="1">
      <c r="A36" s="476"/>
      <c r="B36" s="477"/>
      <c r="C36" s="477"/>
      <c r="D36" s="477"/>
      <c r="E36" s="477"/>
      <c r="F36" s="478"/>
    </row>
    <row r="37" spans="1:10" s="15" customFormat="1" ht="24.6" customHeight="1">
      <c r="A37" s="473" t="s">
        <v>46</v>
      </c>
      <c r="B37" s="474"/>
      <c r="C37" s="474"/>
      <c r="D37" s="474"/>
      <c r="E37" s="475"/>
      <c r="F37" s="38">
        <f>+ROUND(F16+F22+F30+F35,0)</f>
        <v>0</v>
      </c>
      <c r="I37" s="39"/>
      <c r="J37" s="40"/>
    </row>
  </sheetData>
  <protectedRanges>
    <protectedRange sqref="A11:B11 A13:B15" name="MATERIALES_1_1_2"/>
  </protectedRanges>
  <mergeCells count="23">
    <mergeCell ref="A1:C1"/>
    <mergeCell ref="D1:F3"/>
    <mergeCell ref="A2:C2"/>
    <mergeCell ref="A3:C3"/>
    <mergeCell ref="A10:B10"/>
    <mergeCell ref="A5:F5"/>
    <mergeCell ref="B6:D6"/>
    <mergeCell ref="B7:D7"/>
    <mergeCell ref="B8:D8"/>
    <mergeCell ref="A9:F9"/>
    <mergeCell ref="A11:B11"/>
    <mergeCell ref="A16:C16"/>
    <mergeCell ref="A17:F17"/>
    <mergeCell ref="A22:C22"/>
    <mergeCell ref="A23:F23"/>
    <mergeCell ref="A31:F31"/>
    <mergeCell ref="A35:C35"/>
    <mergeCell ref="A36:F36"/>
    <mergeCell ref="A37:E37"/>
    <mergeCell ref="A12:B12"/>
    <mergeCell ref="A13:B13"/>
    <mergeCell ref="A14:B14"/>
    <mergeCell ref="A15:B15"/>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86682-8DD2-4567-9F07-0221906BF23D}">
  <dimension ref="A1:O30"/>
  <sheetViews>
    <sheetView view="pageBreakPreview" topLeftCell="A11" zoomScale="85" zoomScaleNormal="100" zoomScaleSheetLayoutView="85" workbookViewId="0">
      <selection activeCell="A26" sqref="A26:F26"/>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27" customHeight="1">
      <c r="A6" s="4"/>
      <c r="B6" s="459" t="s">
        <v>56</v>
      </c>
      <c r="C6" s="460"/>
      <c r="D6" s="461"/>
      <c r="E6" s="5" t="s">
        <v>20</v>
      </c>
      <c r="F6" s="6">
        <v>7.2</v>
      </c>
    </row>
    <row r="7" spans="1:15" ht="58.15" customHeight="1">
      <c r="A7" s="4" t="s">
        <v>21</v>
      </c>
      <c r="B7" s="462" t="str">
        <f>+VLOOKUP(F6,PRESUPUESTO!$A$13:$F$57,2,FALSE)</f>
        <v>Construcción de recubrimiento para gaviones en concreto de 28 Mpa. Incluye todo lo necesario de e=15cm</v>
      </c>
      <c r="C7" s="463"/>
      <c r="D7" s="464"/>
      <c r="E7" s="5" t="s">
        <v>22</v>
      </c>
      <c r="F7" s="138" t="str">
        <f>+VLOOKUP(F6,PRESUPUESTO!$A$13:$F$57,3,FALSE)</f>
        <v>m2</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47"/>
      <c r="E11" s="12"/>
      <c r="F11" s="12"/>
      <c r="G11" s="13"/>
      <c r="H11" s="13"/>
      <c r="I11" s="14"/>
      <c r="J11" s="2"/>
    </row>
    <row r="12" spans="1:15" s="15" customFormat="1" ht="28.9" customHeight="1">
      <c r="A12" s="468"/>
      <c r="B12" s="469"/>
      <c r="C12" s="10"/>
      <c r="D12" s="11"/>
      <c r="E12" s="12"/>
      <c r="F12" s="12"/>
      <c r="G12" s="13"/>
      <c r="H12" s="13"/>
      <c r="I12" s="14"/>
      <c r="J12" s="2"/>
    </row>
    <row r="13" spans="1:15" s="15" customFormat="1" ht="27.6" customHeight="1">
      <c r="A13" s="470"/>
      <c r="B13" s="471"/>
      <c r="C13" s="472"/>
      <c r="D13" s="5" t="s">
        <v>30</v>
      </c>
      <c r="E13" s="5"/>
      <c r="F13" s="17">
        <f>SUM(F11:F12)</f>
        <v>0</v>
      </c>
      <c r="G13" s="13"/>
      <c r="H13" s="13"/>
      <c r="I13" s="2"/>
      <c r="J13" s="2"/>
    </row>
    <row r="14" spans="1:15" ht="23.65" customHeight="1">
      <c r="A14" s="465" t="s">
        <v>31</v>
      </c>
      <c r="B14" s="466"/>
      <c r="C14" s="466"/>
      <c r="D14" s="466"/>
      <c r="E14" s="466"/>
      <c r="F14" s="467"/>
    </row>
    <row r="15" spans="1:15" s="15" customFormat="1" ht="50.25" customHeight="1">
      <c r="A15" s="8" t="s">
        <v>32</v>
      </c>
      <c r="B15" s="8" t="s">
        <v>27</v>
      </c>
      <c r="C15" s="8" t="s">
        <v>33</v>
      </c>
      <c r="D15" s="8" t="s">
        <v>34</v>
      </c>
      <c r="E15" s="5" t="s">
        <v>35</v>
      </c>
      <c r="F15" s="4" t="s">
        <v>36</v>
      </c>
      <c r="G15" s="13"/>
      <c r="H15" s="13"/>
      <c r="I15" s="2"/>
      <c r="J15" s="2"/>
      <c r="L15" s="18"/>
      <c r="M15" s="18"/>
      <c r="N15" s="19"/>
      <c r="O15" s="19"/>
    </row>
    <row r="16" spans="1:15" s="15" customFormat="1" ht="24" customHeight="1">
      <c r="A16" s="20"/>
      <c r="B16" s="7"/>
      <c r="C16" s="21"/>
      <c r="D16" s="22"/>
      <c r="E16" s="23"/>
      <c r="F16" s="12"/>
      <c r="G16" s="13"/>
      <c r="H16" s="13"/>
      <c r="I16" s="2"/>
      <c r="J16" s="2"/>
    </row>
    <row r="17" spans="1:15" s="15" customFormat="1" ht="24.6" customHeight="1">
      <c r="A17" s="20"/>
      <c r="B17" s="7"/>
      <c r="C17" s="21"/>
      <c r="D17" s="22"/>
      <c r="E17" s="23"/>
      <c r="F17" s="12"/>
      <c r="G17" s="13"/>
      <c r="H17" s="13"/>
      <c r="I17" s="13"/>
      <c r="J17" s="2"/>
      <c r="O17" s="19"/>
    </row>
    <row r="18" spans="1:15" s="15" customFormat="1" ht="24.6" customHeight="1">
      <c r="A18" s="20"/>
      <c r="B18" s="7"/>
      <c r="C18" s="21"/>
      <c r="D18" s="22"/>
      <c r="E18" s="23"/>
      <c r="F18" s="12"/>
      <c r="G18" s="13"/>
      <c r="H18" s="13"/>
      <c r="I18" s="2"/>
      <c r="J18" s="2"/>
      <c r="O18" s="19"/>
    </row>
    <row r="19" spans="1:15" s="15" customFormat="1" ht="30" customHeight="1">
      <c r="A19" s="470"/>
      <c r="B19" s="471"/>
      <c r="C19" s="472"/>
      <c r="D19" s="5" t="s">
        <v>30</v>
      </c>
      <c r="E19" s="5"/>
      <c r="F19" s="17">
        <f>SUM(F16:F18)</f>
        <v>0</v>
      </c>
      <c r="G19" s="13"/>
      <c r="H19" s="13"/>
      <c r="I19" s="2"/>
      <c r="J19" s="2"/>
    </row>
    <row r="20" spans="1:15" ht="23.65" customHeight="1">
      <c r="A20" s="465" t="s">
        <v>37</v>
      </c>
      <c r="B20" s="466"/>
      <c r="C20" s="466"/>
      <c r="D20" s="466"/>
      <c r="E20" s="466"/>
      <c r="F20" s="467"/>
    </row>
    <row r="21" spans="1:15" s="2" customFormat="1" ht="33.75" customHeight="1">
      <c r="A21" s="8" t="s">
        <v>25</v>
      </c>
      <c r="B21" s="8" t="s">
        <v>26</v>
      </c>
      <c r="C21" s="8" t="s">
        <v>38</v>
      </c>
      <c r="D21" s="8" t="s">
        <v>39</v>
      </c>
      <c r="E21" s="5" t="s">
        <v>40</v>
      </c>
      <c r="F21" s="8" t="s">
        <v>36</v>
      </c>
      <c r="G21" s="9"/>
      <c r="H21" s="9"/>
      <c r="O21" s="24"/>
    </row>
    <row r="22" spans="1:15" s="15" customFormat="1" ht="26.25" customHeight="1">
      <c r="A22" s="25"/>
      <c r="B22" s="26"/>
      <c r="C22" s="27"/>
      <c r="D22" s="28"/>
      <c r="E22" s="26"/>
      <c r="F22" s="29"/>
      <c r="G22" s="13"/>
      <c r="H22" s="13"/>
      <c r="I22" s="2"/>
      <c r="J22" s="2"/>
    </row>
    <row r="23" spans="1:15" s="15" customFormat="1" ht="25.9" customHeight="1">
      <c r="D23" s="5" t="s">
        <v>30</v>
      </c>
      <c r="E23" s="5"/>
      <c r="F23" s="17">
        <f>SUM(F22:F22)</f>
        <v>0</v>
      </c>
      <c r="G23" s="13"/>
      <c r="H23" s="13"/>
      <c r="I23" s="2"/>
      <c r="J23" s="2"/>
    </row>
    <row r="24" spans="1:15" ht="23.65" customHeight="1">
      <c r="A24" s="465" t="s">
        <v>43</v>
      </c>
      <c r="B24" s="466"/>
      <c r="C24" s="466"/>
      <c r="D24" s="466"/>
      <c r="E24" s="466"/>
      <c r="F24" s="467"/>
    </row>
    <row r="25" spans="1:15" s="34" customFormat="1" ht="21" customHeight="1">
      <c r="A25" s="32" t="s">
        <v>25</v>
      </c>
      <c r="B25" s="32" t="s">
        <v>26</v>
      </c>
      <c r="C25" s="32" t="s">
        <v>44</v>
      </c>
      <c r="D25" s="32" t="s">
        <v>39</v>
      </c>
      <c r="E25" s="8" t="s">
        <v>45</v>
      </c>
      <c r="F25" s="32" t="s">
        <v>36</v>
      </c>
      <c r="G25" s="33"/>
      <c r="H25" s="33"/>
      <c r="I25" s="2"/>
      <c r="J25" s="2"/>
    </row>
    <row r="26" spans="1:15" ht="24" customHeight="1">
      <c r="A26" s="20"/>
      <c r="B26" s="45"/>
      <c r="C26" s="46"/>
      <c r="D26" s="36"/>
      <c r="E26" s="5"/>
      <c r="F26" s="37"/>
    </row>
    <row r="27" spans="1:15" ht="24" customHeight="1">
      <c r="A27" s="20"/>
      <c r="B27" s="45"/>
      <c r="C27" s="46"/>
      <c r="D27" s="36"/>
      <c r="E27" s="5"/>
      <c r="F27" s="37">
        <f>C27*D27</f>
        <v>0</v>
      </c>
    </row>
    <row r="28" spans="1:15" s="15" customFormat="1" ht="25.9" customHeight="1">
      <c r="A28" s="470"/>
      <c r="B28" s="471"/>
      <c r="C28" s="472"/>
      <c r="D28" s="5" t="s">
        <v>30</v>
      </c>
      <c r="E28" s="5"/>
      <c r="F28" s="17">
        <f>SUM(F26:F27)</f>
        <v>0</v>
      </c>
      <c r="G28" s="13"/>
      <c r="H28" s="13"/>
      <c r="I28" s="2"/>
      <c r="J28" s="2"/>
    </row>
    <row r="29" spans="1:15" ht="18.600000000000001" customHeight="1" thickBot="1">
      <c r="A29" s="476"/>
      <c r="B29" s="477"/>
      <c r="C29" s="477"/>
      <c r="D29" s="477"/>
      <c r="E29" s="477"/>
      <c r="F29" s="478"/>
    </row>
    <row r="30" spans="1:15" s="15" customFormat="1" ht="24.6" customHeight="1">
      <c r="A30" s="473" t="s">
        <v>46</v>
      </c>
      <c r="B30" s="474"/>
      <c r="C30" s="474"/>
      <c r="D30" s="474"/>
      <c r="E30" s="475"/>
      <c r="F30" s="38">
        <f>+ROUND(F13+F19+F23+F28,0)</f>
        <v>0</v>
      </c>
      <c r="I30" s="39"/>
      <c r="J30" s="40"/>
    </row>
  </sheetData>
  <protectedRanges>
    <protectedRange sqref="A12:B12" name="MATERIALES_1_1_1"/>
    <protectedRange sqref="A11:B11" name="MATERIALES_1_1_2"/>
  </protectedRanges>
  <mergeCells count="20">
    <mergeCell ref="A1:C1"/>
    <mergeCell ref="D1:F3"/>
    <mergeCell ref="A2:C2"/>
    <mergeCell ref="A3:C3"/>
    <mergeCell ref="A10:B10"/>
    <mergeCell ref="A5:F5"/>
    <mergeCell ref="B6:D6"/>
    <mergeCell ref="B7:D7"/>
    <mergeCell ref="B8:D8"/>
    <mergeCell ref="A9:F9"/>
    <mergeCell ref="A11:B11"/>
    <mergeCell ref="A12:B12"/>
    <mergeCell ref="A13:C13"/>
    <mergeCell ref="A14:F14"/>
    <mergeCell ref="A19:C19"/>
    <mergeCell ref="A20:F20"/>
    <mergeCell ref="A24:F24"/>
    <mergeCell ref="A28:C28"/>
    <mergeCell ref="A29:F29"/>
    <mergeCell ref="A30:E30"/>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F2406-7CD6-4F33-BC16-9834DA5BBB8B}">
  <dimension ref="A1:O36"/>
  <sheetViews>
    <sheetView view="pageBreakPreview" topLeftCell="A15" zoomScale="75" zoomScaleNormal="100" zoomScaleSheetLayoutView="75" workbookViewId="0">
      <selection activeCell="A31" sqref="A31:F32"/>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9.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0"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0" ht="44.25" customHeight="1" thickBot="1">
      <c r="A2" s="452" t="str">
        <f>+PRESUPUESTO!A3</f>
        <v>Julio de 2024</v>
      </c>
      <c r="B2" s="453"/>
      <c r="C2" s="453"/>
      <c r="D2" s="446"/>
      <c r="E2" s="447"/>
      <c r="F2" s="448"/>
    </row>
    <row r="3" spans="1:10" ht="34.5" customHeight="1" thickBot="1">
      <c r="A3" s="452" t="s">
        <v>75</v>
      </c>
      <c r="B3" s="453"/>
      <c r="C3" s="453"/>
      <c r="D3" s="449"/>
      <c r="E3" s="450"/>
      <c r="F3" s="451"/>
    </row>
    <row r="4" spans="1:10" ht="13.5" thickBot="1">
      <c r="A4" s="135"/>
      <c r="B4" s="136"/>
      <c r="C4" s="136"/>
      <c r="D4" s="136"/>
      <c r="E4" s="136"/>
      <c r="F4" s="137"/>
    </row>
    <row r="5" spans="1:10" ht="39" customHeight="1">
      <c r="A5" s="456" t="s">
        <v>19</v>
      </c>
      <c r="B5" s="457"/>
      <c r="C5" s="457"/>
      <c r="D5" s="457"/>
      <c r="E5" s="457"/>
      <c r="F5" s="458"/>
    </row>
    <row r="6" spans="1:10" ht="28.15" customHeight="1">
      <c r="A6" s="4"/>
      <c r="B6" s="459" t="s">
        <v>56</v>
      </c>
      <c r="C6" s="460"/>
      <c r="D6" s="461"/>
      <c r="E6" s="5" t="s">
        <v>20</v>
      </c>
      <c r="F6" s="6">
        <v>7.3</v>
      </c>
    </row>
    <row r="7" spans="1:10" ht="63.6" customHeight="1">
      <c r="A7" s="4" t="s">
        <v>21</v>
      </c>
      <c r="B7" s="462" t="str">
        <f>+VLOOKUP(F6,PRESUPUESTO!$A$13:$F$57,2,FALSE)</f>
        <v xml:space="preserve">Suministro, transporte e instalación de Geotextil NT 2000 o similar con sus respectivos anclajes y conformación. No incluye excavación y llenos, los cuales se pagan por su ítem respectivo. </v>
      </c>
      <c r="C7" s="463"/>
      <c r="D7" s="464"/>
      <c r="E7" s="5" t="s">
        <v>22</v>
      </c>
      <c r="F7" s="138" t="str">
        <f>+VLOOKUP(F6,PRESUPUESTO!$A$13:$F$57,3,FALSE)</f>
        <v>m2</v>
      </c>
    </row>
    <row r="8" spans="1:10" ht="26.25" customHeight="1">
      <c r="A8" s="4" t="s">
        <v>23</v>
      </c>
      <c r="B8" s="459" t="str">
        <f>+A2</f>
        <v>Julio de 2024</v>
      </c>
      <c r="C8" s="460"/>
      <c r="D8" s="461"/>
      <c r="E8" s="5"/>
      <c r="F8" s="7"/>
    </row>
    <row r="9" spans="1:10" ht="23.65" customHeight="1">
      <c r="A9" s="465" t="s">
        <v>24</v>
      </c>
      <c r="B9" s="466"/>
      <c r="C9" s="466"/>
      <c r="D9" s="466"/>
      <c r="E9" s="466"/>
      <c r="F9" s="467"/>
    </row>
    <row r="10" spans="1:10" s="2" customFormat="1" ht="29.25" customHeight="1">
      <c r="A10" s="454" t="s">
        <v>25</v>
      </c>
      <c r="B10" s="455"/>
      <c r="C10" s="8" t="s">
        <v>26</v>
      </c>
      <c r="D10" s="8" t="s">
        <v>27</v>
      </c>
      <c r="E10" s="8" t="s">
        <v>28</v>
      </c>
      <c r="F10" s="8" t="s">
        <v>29</v>
      </c>
      <c r="G10" s="9"/>
      <c r="H10" s="9"/>
    </row>
    <row r="11" spans="1:10" s="15" customFormat="1" ht="30" customHeight="1">
      <c r="A11" s="483"/>
      <c r="B11" s="484"/>
      <c r="C11" s="10"/>
      <c r="D11" s="47"/>
      <c r="E11" s="12"/>
      <c r="F11" s="12"/>
      <c r="G11" s="13"/>
      <c r="H11" s="13"/>
      <c r="I11" s="14"/>
      <c r="J11" s="2"/>
    </row>
    <row r="12" spans="1:10" s="15" customFormat="1" ht="22.15" customHeight="1">
      <c r="A12" s="483"/>
      <c r="B12" s="484"/>
      <c r="C12" s="10"/>
      <c r="D12" s="11"/>
      <c r="E12" s="12"/>
      <c r="F12" s="12"/>
      <c r="G12" s="13"/>
      <c r="H12" s="13"/>
      <c r="I12" s="14"/>
      <c r="J12" s="2"/>
    </row>
    <row r="13" spans="1:10" s="15" customFormat="1" ht="22.15" customHeight="1">
      <c r="A13" s="483"/>
      <c r="B13" s="484"/>
      <c r="C13" s="10"/>
      <c r="D13" s="11"/>
      <c r="E13" s="12"/>
      <c r="F13" s="12"/>
      <c r="G13" s="13"/>
      <c r="H13" s="13"/>
      <c r="I13" s="14"/>
      <c r="J13" s="2"/>
    </row>
    <row r="14" spans="1:10" s="15" customFormat="1" ht="22.15" customHeight="1">
      <c r="A14" s="483"/>
      <c r="B14" s="484"/>
      <c r="C14" s="10"/>
      <c r="D14" s="11"/>
      <c r="E14" s="12"/>
      <c r="F14" s="12"/>
      <c r="G14" s="13"/>
      <c r="H14" s="13"/>
      <c r="I14" s="14"/>
      <c r="J14" s="2"/>
    </row>
    <row r="15" spans="1:10" s="15" customFormat="1" ht="27.6" customHeight="1">
      <c r="A15" s="470"/>
      <c r="B15" s="471"/>
      <c r="C15" s="472"/>
      <c r="D15" s="5" t="s">
        <v>30</v>
      </c>
      <c r="E15" s="5"/>
      <c r="F15" s="17">
        <f>SUM(F11:F14)</f>
        <v>0</v>
      </c>
      <c r="G15" s="13"/>
      <c r="H15" s="13"/>
      <c r="I15" s="2"/>
      <c r="J15" s="2"/>
    </row>
    <row r="16" spans="1:10" ht="23.65" customHeight="1">
      <c r="A16" s="465" t="s">
        <v>31</v>
      </c>
      <c r="B16" s="466"/>
      <c r="C16" s="466"/>
      <c r="D16" s="466"/>
      <c r="E16" s="466"/>
      <c r="F16" s="467"/>
    </row>
    <row r="17" spans="1:15" s="15" customFormat="1" ht="50.25" customHeight="1">
      <c r="A17" s="8" t="s">
        <v>32</v>
      </c>
      <c r="B17" s="8" t="s">
        <v>27</v>
      </c>
      <c r="C17" s="8" t="s">
        <v>33</v>
      </c>
      <c r="D17" s="8" t="s">
        <v>34</v>
      </c>
      <c r="E17" s="5" t="s">
        <v>35</v>
      </c>
      <c r="F17" s="4" t="s">
        <v>36</v>
      </c>
      <c r="G17" s="13"/>
      <c r="H17" s="13"/>
      <c r="I17" s="2"/>
      <c r="J17" s="2"/>
      <c r="L17" s="18"/>
      <c r="M17" s="18"/>
      <c r="N17" s="19"/>
      <c r="O17" s="19"/>
    </row>
    <row r="18" spans="1:15" s="15" customFormat="1" ht="24" customHeight="1">
      <c r="A18" s="20"/>
      <c r="B18" s="7"/>
      <c r="C18" s="21"/>
      <c r="D18" s="22"/>
      <c r="E18" s="23"/>
      <c r="F18" s="12"/>
      <c r="G18" s="13"/>
      <c r="H18" s="13"/>
      <c r="I18" s="2"/>
      <c r="J18" s="2"/>
    </row>
    <row r="19" spans="1:15" s="15" customFormat="1" ht="24.6" customHeight="1">
      <c r="A19" s="20"/>
      <c r="B19" s="7"/>
      <c r="C19" s="21"/>
      <c r="D19" s="22"/>
      <c r="E19" s="23"/>
      <c r="F19" s="12"/>
      <c r="G19" s="13"/>
      <c r="H19" s="13"/>
      <c r="I19" s="13"/>
      <c r="J19" s="2"/>
      <c r="O19" s="19"/>
    </row>
    <row r="20" spans="1:15" s="15" customFormat="1" ht="24.6" customHeight="1">
      <c r="A20" s="20"/>
      <c r="B20" s="7"/>
      <c r="C20" s="21"/>
      <c r="D20" s="22"/>
      <c r="E20" s="23"/>
      <c r="F20" s="12"/>
      <c r="G20" s="13"/>
      <c r="H20" s="13"/>
      <c r="I20" s="2"/>
      <c r="J20" s="2"/>
      <c r="O20" s="19"/>
    </row>
    <row r="21" spans="1:15" s="15" customFormat="1" ht="30" customHeight="1">
      <c r="A21" s="470"/>
      <c r="B21" s="471"/>
      <c r="C21" s="472"/>
      <c r="D21" s="5" t="s">
        <v>30</v>
      </c>
      <c r="E21" s="5"/>
      <c r="F21" s="17">
        <f>SUM(F18:F20)</f>
        <v>0</v>
      </c>
      <c r="G21" s="13"/>
      <c r="H21" s="13"/>
      <c r="I21" s="2"/>
      <c r="J21" s="2"/>
    </row>
    <row r="22" spans="1:15" ht="23.65" customHeight="1">
      <c r="A22" s="465" t="s">
        <v>37</v>
      </c>
      <c r="B22" s="466"/>
      <c r="C22" s="466"/>
      <c r="D22" s="466"/>
      <c r="E22" s="466"/>
      <c r="F22" s="467"/>
    </row>
    <row r="23" spans="1:15" s="2" customFormat="1" ht="33.75" customHeight="1">
      <c r="A23" s="8" t="s">
        <v>25</v>
      </c>
      <c r="B23" s="8" t="s">
        <v>26</v>
      </c>
      <c r="C23" s="8" t="s">
        <v>38</v>
      </c>
      <c r="D23" s="8" t="s">
        <v>39</v>
      </c>
      <c r="E23" s="5" t="s">
        <v>40</v>
      </c>
      <c r="F23" s="8" t="s">
        <v>36</v>
      </c>
      <c r="G23" s="9"/>
      <c r="H23" s="9"/>
      <c r="O23" s="24"/>
    </row>
    <row r="24" spans="1:15" s="15" customFormat="1" ht="26.25" customHeight="1">
      <c r="A24" s="25"/>
      <c r="B24" s="26"/>
      <c r="C24" s="27"/>
      <c r="D24" s="28"/>
      <c r="E24" s="26"/>
      <c r="F24" s="29"/>
      <c r="G24" s="13"/>
      <c r="H24" s="13"/>
      <c r="I24" s="2"/>
      <c r="J24" s="2"/>
    </row>
    <row r="25" spans="1:15" s="15" customFormat="1" ht="26.25" customHeight="1">
      <c r="A25" s="43"/>
      <c r="B25" s="44"/>
      <c r="C25" s="30"/>
      <c r="D25" s="31"/>
      <c r="E25" s="6"/>
      <c r="F25" s="12"/>
      <c r="G25" s="13"/>
      <c r="H25" s="13"/>
      <c r="I25" s="2"/>
      <c r="J25" s="2"/>
    </row>
    <row r="26" spans="1:15" s="15" customFormat="1" ht="26.25" customHeight="1">
      <c r="A26" s="43"/>
      <c r="B26" s="44"/>
      <c r="C26" s="30"/>
      <c r="D26" s="31"/>
      <c r="E26" s="6"/>
      <c r="F26" s="12"/>
      <c r="G26" s="13"/>
      <c r="H26" s="13"/>
      <c r="I26" s="2"/>
      <c r="J26" s="2"/>
    </row>
    <row r="27" spans="1:15" s="15" customFormat="1" ht="26.25" customHeight="1">
      <c r="A27" s="470"/>
      <c r="B27" s="471"/>
      <c r="C27" s="472"/>
      <c r="D27" s="31"/>
      <c r="E27" s="6"/>
      <c r="F27" s="12"/>
      <c r="G27" s="13"/>
      <c r="H27" s="13"/>
      <c r="I27" s="2"/>
      <c r="J27" s="2"/>
    </row>
    <row r="28" spans="1:15" s="15" customFormat="1" ht="25.9" customHeight="1">
      <c r="D28" s="5" t="s">
        <v>30</v>
      </c>
      <c r="E28" s="5"/>
      <c r="F28" s="17">
        <f>SUM(F24:F27)</f>
        <v>0</v>
      </c>
      <c r="G28" s="13"/>
      <c r="H28" s="13"/>
      <c r="I28" s="2"/>
      <c r="J28" s="2"/>
    </row>
    <row r="29" spans="1:15" ht="23.65" customHeight="1">
      <c r="A29" s="465" t="s">
        <v>43</v>
      </c>
      <c r="B29" s="466"/>
      <c r="C29" s="466"/>
      <c r="D29" s="466"/>
      <c r="E29" s="466"/>
      <c r="F29" s="467"/>
    </row>
    <row r="30" spans="1:15" s="34" customFormat="1" ht="21" customHeight="1">
      <c r="A30" s="32" t="s">
        <v>25</v>
      </c>
      <c r="B30" s="32" t="s">
        <v>26</v>
      </c>
      <c r="C30" s="32" t="s">
        <v>44</v>
      </c>
      <c r="D30" s="32" t="s">
        <v>39</v>
      </c>
      <c r="E30" s="8" t="s">
        <v>45</v>
      </c>
      <c r="F30" s="32" t="s">
        <v>36</v>
      </c>
      <c r="G30" s="33"/>
      <c r="H30" s="33"/>
      <c r="I30" s="2"/>
      <c r="J30" s="2"/>
    </row>
    <row r="31" spans="1:15" ht="24" customHeight="1">
      <c r="A31" s="20"/>
      <c r="B31" s="45"/>
      <c r="C31" s="46"/>
      <c r="D31" s="36"/>
      <c r="E31" s="5"/>
      <c r="F31" s="37"/>
    </row>
    <row r="32" spans="1:15" ht="24" customHeight="1">
      <c r="A32" s="20"/>
      <c r="B32" s="45"/>
      <c r="C32" s="46"/>
      <c r="D32" s="36"/>
      <c r="E32" s="5"/>
      <c r="F32" s="37"/>
      <c r="G32" s="3"/>
    </row>
    <row r="33" spans="1:10" ht="24" customHeight="1">
      <c r="A33" s="20"/>
      <c r="B33" s="45"/>
      <c r="C33" s="46"/>
      <c r="D33" s="36"/>
      <c r="E33" s="5"/>
      <c r="F33" s="37">
        <f>C33*D33</f>
        <v>0</v>
      </c>
    </row>
    <row r="34" spans="1:10" s="15" customFormat="1" ht="25.9" customHeight="1">
      <c r="A34" s="470"/>
      <c r="B34" s="471"/>
      <c r="C34" s="472"/>
      <c r="D34" s="5" t="s">
        <v>30</v>
      </c>
      <c r="E34" s="5"/>
      <c r="F34" s="17">
        <f>SUM(F31:F33)</f>
        <v>0</v>
      </c>
      <c r="G34" s="13"/>
      <c r="H34" s="13"/>
      <c r="I34" s="2"/>
      <c r="J34" s="2"/>
    </row>
    <row r="35" spans="1:10" ht="18.600000000000001" customHeight="1" thickBot="1">
      <c r="A35" s="476"/>
      <c r="B35" s="477"/>
      <c r="C35" s="477"/>
      <c r="D35" s="477"/>
      <c r="E35" s="477"/>
      <c r="F35" s="478"/>
    </row>
    <row r="36" spans="1:10" s="15" customFormat="1" ht="24.6" customHeight="1">
      <c r="A36" s="473" t="s">
        <v>46</v>
      </c>
      <c r="B36" s="474"/>
      <c r="C36" s="474"/>
      <c r="D36" s="474"/>
      <c r="E36" s="475"/>
      <c r="F36" s="38">
        <f>+ROUND(F15+F21+F28+F34,0)</f>
        <v>0</v>
      </c>
      <c r="I36" s="39"/>
      <c r="J36" s="40"/>
    </row>
  </sheetData>
  <mergeCells count="23">
    <mergeCell ref="A1:C1"/>
    <mergeCell ref="D1:F3"/>
    <mergeCell ref="A2:C2"/>
    <mergeCell ref="A3:C3"/>
    <mergeCell ref="A10:B10"/>
    <mergeCell ref="A5:F5"/>
    <mergeCell ref="B6:D6"/>
    <mergeCell ref="B7:D7"/>
    <mergeCell ref="B8:D8"/>
    <mergeCell ref="A9:F9"/>
    <mergeCell ref="A36:E36"/>
    <mergeCell ref="A35:F35"/>
    <mergeCell ref="A11:B11"/>
    <mergeCell ref="A12:B12"/>
    <mergeCell ref="A13:B13"/>
    <mergeCell ref="A14:B14"/>
    <mergeCell ref="A15:C15"/>
    <mergeCell ref="A16:F16"/>
    <mergeCell ref="A21:C21"/>
    <mergeCell ref="A22:F22"/>
    <mergeCell ref="A27:C27"/>
    <mergeCell ref="A29:F29"/>
    <mergeCell ref="A34:C34"/>
  </mergeCell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81A1-0CE6-4851-87AA-655BD40903E6}">
  <dimension ref="A1:O34"/>
  <sheetViews>
    <sheetView view="pageBreakPreview" topLeftCell="A14" zoomScale="75" zoomScaleNormal="100" zoomScaleSheetLayoutView="75" workbookViewId="0">
      <selection activeCell="A29" sqref="A29:F30"/>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22.9" customHeight="1">
      <c r="A6" s="4"/>
      <c r="B6" s="459" t="s">
        <v>56</v>
      </c>
      <c r="C6" s="460"/>
      <c r="D6" s="461"/>
      <c r="E6" s="5" t="s">
        <v>20</v>
      </c>
      <c r="F6" s="6">
        <v>7.4</v>
      </c>
    </row>
    <row r="7" spans="1:15" ht="51.6" customHeight="1">
      <c r="A7" s="4" t="s">
        <v>21</v>
      </c>
      <c r="B7" s="462" t="str">
        <f>+VLOOKUP(F6,PRESUPUESTO!$A$13:$F$57,2,FALSE)</f>
        <v xml:space="preserve">Suministro, transporte y colocación de Malla Electrosoldada (D-335), para concreto lanzado </v>
      </c>
      <c r="C7" s="463"/>
      <c r="D7" s="464"/>
      <c r="E7" s="5" t="s">
        <v>22</v>
      </c>
      <c r="F7" s="138" t="str">
        <f>+VLOOKUP(F6,PRESUPUESTO!$A$13:$F$57,3,FALSE)</f>
        <v>m2</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47"/>
      <c r="E11" s="12"/>
      <c r="F11" s="12"/>
      <c r="G11" s="13"/>
      <c r="H11" s="13"/>
      <c r="I11" s="14"/>
      <c r="J11" s="2"/>
    </row>
    <row r="12" spans="1:15" s="15" customFormat="1" ht="22.15" customHeight="1">
      <c r="A12" s="468"/>
      <c r="B12" s="469"/>
      <c r="C12" s="10"/>
      <c r="D12" s="11"/>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6"/>
      <c r="F24" s="12"/>
      <c r="G24" s="13"/>
      <c r="H24" s="13"/>
      <c r="I24" s="2"/>
      <c r="J24" s="2"/>
    </row>
    <row r="25" spans="1:15" s="15" customFormat="1" ht="26.25" customHeight="1">
      <c r="A25" s="470"/>
      <c r="B25" s="471"/>
      <c r="C25" s="472"/>
      <c r="D25" s="31"/>
      <c r="E25" s="6"/>
      <c r="F25" s="12"/>
      <c r="G25" s="13"/>
      <c r="H25" s="13"/>
      <c r="I25" s="2"/>
      <c r="J25" s="2"/>
    </row>
    <row r="26" spans="1:15" s="15" customFormat="1" ht="25.9" customHeight="1">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46"/>
      <c r="D29" s="36"/>
      <c r="E29" s="5"/>
      <c r="F29" s="37"/>
    </row>
    <row r="30" spans="1:15" ht="24" customHeight="1">
      <c r="A30" s="20"/>
      <c r="B30" s="45"/>
      <c r="C30" s="46"/>
      <c r="D30" s="36"/>
      <c r="E30" s="5"/>
      <c r="F30" s="37"/>
    </row>
    <row r="31" spans="1:15" ht="24" customHeight="1">
      <c r="A31" s="20"/>
      <c r="B31" s="45"/>
      <c r="C31" s="46"/>
      <c r="D31" s="36"/>
      <c r="E31" s="5"/>
      <c r="F31" s="37"/>
    </row>
    <row r="32" spans="1:15" s="15" customFormat="1" ht="25.9" customHeight="1">
      <c r="A32" s="470"/>
      <c r="B32" s="471"/>
      <c r="C32" s="472"/>
      <c r="D32" s="5" t="s">
        <v>30</v>
      </c>
      <c r="E32" s="5"/>
      <c r="F32" s="17">
        <f>SUM(F29:F31)</f>
        <v>0</v>
      </c>
      <c r="G32" s="13"/>
      <c r="H32" s="13"/>
      <c r="I32" s="2"/>
      <c r="J32" s="2"/>
    </row>
    <row r="33" spans="1:10" ht="18.600000000000001" customHeight="1" thickBot="1">
      <c r="A33" s="476"/>
      <c r="B33" s="477"/>
      <c r="C33" s="477"/>
      <c r="D33" s="477"/>
      <c r="E33" s="477"/>
      <c r="F33" s="478"/>
    </row>
    <row r="34" spans="1:10" s="15" customFormat="1" ht="24.6" customHeight="1">
      <c r="A34" s="473" t="s">
        <v>46</v>
      </c>
      <c r="B34" s="474"/>
      <c r="C34" s="474"/>
      <c r="D34" s="474"/>
      <c r="E34" s="475"/>
      <c r="F34" s="38">
        <f>+ROUND(F14+F20+F26+F32,0)</f>
        <v>0</v>
      </c>
      <c r="I34" s="39"/>
      <c r="J34" s="40"/>
    </row>
  </sheetData>
  <protectedRanges>
    <protectedRange sqref="A11:B11" name="MATERIALES_1_1"/>
    <protectedRange sqref="A13:B13" name="MATERIALES_1_1_1"/>
    <protectedRange sqref="A12:B12" name="MATERIALES_1_1_1_1"/>
  </protectedRanges>
  <mergeCells count="22">
    <mergeCell ref="A1:C1"/>
    <mergeCell ref="D1:F3"/>
    <mergeCell ref="A2:C2"/>
    <mergeCell ref="A3:C3"/>
    <mergeCell ref="A25:C25"/>
    <mergeCell ref="A20:C20"/>
    <mergeCell ref="A5:F5"/>
    <mergeCell ref="B6:D6"/>
    <mergeCell ref="B7:D7"/>
    <mergeCell ref="B8:D8"/>
    <mergeCell ref="A9:F9"/>
    <mergeCell ref="A10:B10"/>
    <mergeCell ref="A11:B11"/>
    <mergeCell ref="A12:B12"/>
    <mergeCell ref="A13:B13"/>
    <mergeCell ref="A14:C14"/>
    <mergeCell ref="A15:F15"/>
    <mergeCell ref="A27:F27"/>
    <mergeCell ref="A32:C32"/>
    <mergeCell ref="A33:F33"/>
    <mergeCell ref="A34:E34"/>
    <mergeCell ref="A21:F21"/>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47843-38AE-41E5-9A07-6E88590BAFC0}">
  <dimension ref="A1:O34"/>
  <sheetViews>
    <sheetView view="pageBreakPreview" topLeftCell="A14" zoomScale="75" zoomScaleNormal="100" zoomScaleSheetLayoutView="75" workbookViewId="0">
      <selection activeCell="A29" sqref="A29:F31"/>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7.15" customHeight="1">
      <c r="A5" s="456" t="s">
        <v>19</v>
      </c>
      <c r="B5" s="457"/>
      <c r="C5" s="457"/>
      <c r="D5" s="457"/>
      <c r="E5" s="457"/>
      <c r="F5" s="458"/>
    </row>
    <row r="6" spans="1:15" ht="29.65" customHeight="1">
      <c r="A6" s="4"/>
      <c r="B6" s="459" t="s">
        <v>56</v>
      </c>
      <c r="C6" s="460"/>
      <c r="D6" s="461"/>
      <c r="E6" s="5" t="s">
        <v>20</v>
      </c>
      <c r="F6" s="6">
        <v>7.5</v>
      </c>
    </row>
    <row r="7" spans="1:15" ht="73.900000000000006" customHeight="1">
      <c r="A7" s="4" t="s">
        <v>21</v>
      </c>
      <c r="B7" s="462" t="str">
        <f>+VLOOKUP(F6,PRESUPUESTO!$A$13:$F$57,2,FALSE)</f>
        <v>Suministro, transporte y colocación de Malla Electrosoldada (D-257)</v>
      </c>
      <c r="C7" s="463"/>
      <c r="D7" s="464"/>
      <c r="E7" s="5" t="s">
        <v>22</v>
      </c>
      <c r="F7" s="138" t="str">
        <f>+VLOOKUP(F6,PRESUPUESTO!$A$13:$F$57,3,FALSE)</f>
        <v>m2</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68"/>
      <c r="B11" s="469"/>
      <c r="C11" s="10"/>
      <c r="D11" s="47"/>
      <c r="E11" s="12"/>
      <c r="F11" s="12"/>
      <c r="G11" s="13"/>
      <c r="H11" s="13"/>
      <c r="I11" s="14"/>
      <c r="J11" s="2"/>
    </row>
    <row r="12" spans="1:15" s="15" customFormat="1" ht="22.15" customHeight="1">
      <c r="A12" s="468"/>
      <c r="B12" s="469"/>
      <c r="C12" s="10"/>
      <c r="D12" s="11"/>
      <c r="E12" s="12"/>
      <c r="F12" s="12"/>
      <c r="G12" s="13"/>
      <c r="H12" s="13"/>
      <c r="I12" s="14"/>
      <c r="J12" s="2"/>
    </row>
    <row r="13" spans="1:15" s="15" customFormat="1" ht="22.15" customHeight="1">
      <c r="A13" s="468"/>
      <c r="B13" s="469"/>
      <c r="C13" s="10"/>
      <c r="D13" s="11"/>
      <c r="E13" s="12"/>
      <c r="F13" s="12"/>
      <c r="G13" s="13"/>
      <c r="H13" s="13"/>
      <c r="I13" s="14"/>
      <c r="J13" s="2"/>
    </row>
    <row r="14" spans="1:15" s="15" customFormat="1" ht="27.6" customHeight="1">
      <c r="A14" s="470"/>
      <c r="B14" s="471"/>
      <c r="C14" s="472"/>
      <c r="D14" s="5" t="s">
        <v>30</v>
      </c>
      <c r="E14" s="5"/>
      <c r="F14" s="17">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470"/>
      <c r="B20" s="471"/>
      <c r="C20" s="472"/>
      <c r="D20" s="5" t="s">
        <v>30</v>
      </c>
      <c r="E20" s="5"/>
      <c r="F20" s="17">
        <f>SUM(F17:F19)</f>
        <v>0</v>
      </c>
      <c r="G20" s="13"/>
      <c r="H20" s="13"/>
      <c r="I20" s="2"/>
      <c r="J20" s="2"/>
    </row>
    <row r="21" spans="1:15" ht="23.65" customHeight="1">
      <c r="A21" s="465" t="s">
        <v>37</v>
      </c>
      <c r="B21" s="466"/>
      <c r="C21" s="466"/>
      <c r="D21" s="466"/>
      <c r="E21" s="466"/>
      <c r="F21" s="467"/>
    </row>
    <row r="22" spans="1:15" s="2" customFormat="1" ht="33.75" customHeight="1">
      <c r="A22" s="8" t="s">
        <v>25</v>
      </c>
      <c r="B22" s="8" t="s">
        <v>26</v>
      </c>
      <c r="C22" s="8" t="s">
        <v>38</v>
      </c>
      <c r="D22" s="8" t="s">
        <v>39</v>
      </c>
      <c r="E22" s="5" t="s">
        <v>40</v>
      </c>
      <c r="F22" s="8" t="s">
        <v>36</v>
      </c>
      <c r="G22" s="9"/>
      <c r="H22" s="9"/>
      <c r="O22" s="24"/>
    </row>
    <row r="23" spans="1:15" s="15" customFormat="1" ht="26.25" customHeight="1">
      <c r="A23" s="25"/>
      <c r="B23" s="26"/>
      <c r="C23" s="27"/>
      <c r="D23" s="28"/>
      <c r="E23" s="26"/>
      <c r="F23" s="29"/>
      <c r="G23" s="13"/>
      <c r="H23" s="13"/>
      <c r="I23" s="2"/>
      <c r="J23" s="2"/>
    </row>
    <row r="24" spans="1:15" s="15" customFormat="1" ht="26.25" customHeight="1">
      <c r="A24" s="43"/>
      <c r="B24" s="44"/>
      <c r="C24" s="30"/>
      <c r="D24" s="31"/>
      <c r="E24" s="6"/>
      <c r="F24" s="12"/>
      <c r="G24" s="13"/>
      <c r="H24" s="13"/>
      <c r="I24" s="2"/>
      <c r="J24" s="2"/>
    </row>
    <row r="25" spans="1:15" s="15" customFormat="1" ht="26.25" customHeight="1">
      <c r="A25" s="470"/>
      <c r="B25" s="471"/>
      <c r="C25" s="472"/>
      <c r="D25" s="31"/>
      <c r="E25" s="6"/>
      <c r="F25" s="12"/>
      <c r="G25" s="13"/>
      <c r="H25" s="13"/>
      <c r="I25" s="2"/>
      <c r="J25" s="2"/>
    </row>
    <row r="26" spans="1:15" s="15" customFormat="1" ht="25.9" customHeight="1">
      <c r="D26" s="5" t="s">
        <v>30</v>
      </c>
      <c r="E26" s="5"/>
      <c r="F26" s="17">
        <f>SUM(F23:F25)</f>
        <v>0</v>
      </c>
      <c r="G26" s="13"/>
      <c r="H26" s="13"/>
      <c r="I26" s="2"/>
      <c r="J26" s="2"/>
    </row>
    <row r="27" spans="1:15" ht="23.65" customHeight="1">
      <c r="A27" s="465" t="s">
        <v>43</v>
      </c>
      <c r="B27" s="466"/>
      <c r="C27" s="466"/>
      <c r="D27" s="466"/>
      <c r="E27" s="466"/>
      <c r="F27" s="467"/>
    </row>
    <row r="28" spans="1:15" s="34" customFormat="1" ht="21" customHeight="1">
      <c r="A28" s="32" t="s">
        <v>25</v>
      </c>
      <c r="B28" s="32" t="s">
        <v>26</v>
      </c>
      <c r="C28" s="32" t="s">
        <v>44</v>
      </c>
      <c r="D28" s="32" t="s">
        <v>39</v>
      </c>
      <c r="E28" s="8" t="s">
        <v>45</v>
      </c>
      <c r="F28" s="32" t="s">
        <v>36</v>
      </c>
      <c r="G28" s="33"/>
      <c r="H28" s="33"/>
      <c r="I28" s="2"/>
      <c r="J28" s="2"/>
    </row>
    <row r="29" spans="1:15" ht="24" customHeight="1">
      <c r="A29" s="20"/>
      <c r="B29" s="45"/>
      <c r="C29" s="46"/>
      <c r="D29" s="36"/>
      <c r="E29" s="5"/>
      <c r="F29" s="37"/>
    </row>
    <row r="30" spans="1:15" ht="24" customHeight="1">
      <c r="A30" s="20"/>
      <c r="B30" s="45"/>
      <c r="C30" s="46"/>
      <c r="D30" s="36"/>
      <c r="E30" s="5"/>
      <c r="F30" s="37"/>
    </row>
    <row r="31" spans="1:15" ht="24" customHeight="1">
      <c r="A31" s="20"/>
      <c r="B31" s="45"/>
      <c r="C31" s="46"/>
      <c r="D31" s="36"/>
      <c r="E31" s="5"/>
      <c r="F31" s="37"/>
    </row>
    <row r="32" spans="1:15" s="15" customFormat="1" ht="25.9" customHeight="1">
      <c r="A32" s="470"/>
      <c r="B32" s="471"/>
      <c r="C32" s="472"/>
      <c r="D32" s="5" t="s">
        <v>30</v>
      </c>
      <c r="E32" s="5"/>
      <c r="F32" s="17">
        <f>SUM(F29:F31)</f>
        <v>0</v>
      </c>
      <c r="G32" s="13"/>
      <c r="H32" s="13"/>
      <c r="I32" s="2"/>
      <c r="J32" s="2"/>
    </row>
    <row r="33" spans="1:10" ht="18.600000000000001" customHeight="1" thickBot="1">
      <c r="A33" s="476"/>
      <c r="B33" s="477"/>
      <c r="C33" s="477"/>
      <c r="D33" s="477"/>
      <c r="E33" s="477"/>
      <c r="F33" s="478"/>
    </row>
    <row r="34" spans="1:10" s="15" customFormat="1" ht="24.6" customHeight="1">
      <c r="A34" s="473" t="s">
        <v>46</v>
      </c>
      <c r="B34" s="474"/>
      <c r="C34" s="474"/>
      <c r="D34" s="474"/>
      <c r="E34" s="475"/>
      <c r="F34" s="38">
        <f>+ROUND(F14+F20+F26+F32,0)</f>
        <v>0</v>
      </c>
      <c r="I34" s="39"/>
      <c r="J34" s="40"/>
    </row>
  </sheetData>
  <protectedRanges>
    <protectedRange sqref="A11:B11" name="MATERIALES_1_1"/>
    <protectedRange sqref="A13:B13" name="MATERIALES_1_1_1"/>
    <protectedRange sqref="A12:B12" name="MATERIALES_1_1_1_1"/>
  </protectedRanges>
  <mergeCells count="22">
    <mergeCell ref="B6:D6"/>
    <mergeCell ref="B7:D7"/>
    <mergeCell ref="B8:D8"/>
    <mergeCell ref="A5:F5"/>
    <mergeCell ref="A1:C1"/>
    <mergeCell ref="D1:F3"/>
    <mergeCell ref="A2:C2"/>
    <mergeCell ref="A3:C3"/>
    <mergeCell ref="A25:C25"/>
    <mergeCell ref="A27:F27"/>
    <mergeCell ref="A32:C32"/>
    <mergeCell ref="A33:F33"/>
    <mergeCell ref="A34:E34"/>
    <mergeCell ref="A21:F21"/>
    <mergeCell ref="A20:C20"/>
    <mergeCell ref="A9:F9"/>
    <mergeCell ref="A10:B10"/>
    <mergeCell ref="A11:B11"/>
    <mergeCell ref="A12:B12"/>
    <mergeCell ref="A13:B13"/>
    <mergeCell ref="A14:C14"/>
    <mergeCell ref="A15:F15"/>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A761-A877-4BDC-B8D1-0156B102D190}">
  <dimension ref="A1:O35"/>
  <sheetViews>
    <sheetView view="pageBreakPreview" topLeftCell="A11" zoomScale="75" zoomScaleNormal="100" zoomScaleSheetLayoutView="75" workbookViewId="0">
      <selection activeCell="A31" sqref="A31:F32"/>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21" customHeight="1">
      <c r="A6" s="4"/>
      <c r="B6" s="459" t="s">
        <v>56</v>
      </c>
      <c r="C6" s="460"/>
      <c r="D6" s="461"/>
      <c r="E6" s="5" t="s">
        <v>20</v>
      </c>
      <c r="F6" s="6">
        <v>7.6</v>
      </c>
    </row>
    <row r="7" spans="1:15" ht="42" customHeight="1">
      <c r="A7" s="4" t="s">
        <v>21</v>
      </c>
      <c r="B7" s="462" t="str">
        <f>+VLOOKUP(F6,PRESUPUESTO!$A$13:$F$57,2,FALSE)</f>
        <v>Suministro, transporte  e  instalación  de  tubería de 2" sanitaria para Drenajes, incluye perforacion, accesorios, geotextil y todo lo necesario para su correcta instalacion</v>
      </c>
      <c r="C7" s="463"/>
      <c r="D7" s="464"/>
      <c r="E7" s="5" t="s">
        <v>22</v>
      </c>
      <c r="F7" s="138" t="str">
        <f>+VLOOKUP(F6,PRESUPUESTO!$A$13:$F$57,3,FALSE)</f>
        <v>m</v>
      </c>
    </row>
    <row r="8" spans="1:15" ht="26.25" customHeight="1">
      <c r="A8" s="4" t="s">
        <v>23</v>
      </c>
      <c r="B8" s="459" t="str">
        <f>+A2</f>
        <v>Julio de 2024</v>
      </c>
      <c r="C8" s="460"/>
      <c r="D8" s="461"/>
      <c r="E8" s="5"/>
      <c r="F8" s="7"/>
    </row>
    <row r="9" spans="1:15" ht="23.65" customHeight="1">
      <c r="A9" s="465" t="s">
        <v>24</v>
      </c>
      <c r="B9" s="466"/>
      <c r="C9" s="466"/>
      <c r="D9" s="466"/>
      <c r="E9" s="466"/>
      <c r="F9" s="467"/>
    </row>
    <row r="10" spans="1:15" s="2" customFormat="1" ht="29.25" customHeight="1">
      <c r="A10" s="454" t="s">
        <v>25</v>
      </c>
      <c r="B10" s="455"/>
      <c r="C10" s="8" t="s">
        <v>26</v>
      </c>
      <c r="D10" s="8" t="s">
        <v>27</v>
      </c>
      <c r="E10" s="8" t="s">
        <v>28</v>
      </c>
      <c r="F10" s="8" t="s">
        <v>29</v>
      </c>
      <c r="G10" s="9"/>
      <c r="H10" s="9"/>
    </row>
    <row r="11" spans="1:15" s="15" customFormat="1" ht="24.6" customHeight="1">
      <c r="A11" s="481"/>
      <c r="B11" s="482"/>
      <c r="C11" s="10"/>
      <c r="D11" s="11"/>
      <c r="E11" s="12"/>
      <c r="F11" s="12"/>
      <c r="G11" s="13"/>
      <c r="H11" s="13"/>
      <c r="I11" s="14"/>
      <c r="J11" s="2"/>
    </row>
    <row r="12" spans="1:15" s="15" customFormat="1" ht="34.9" customHeight="1">
      <c r="A12" s="468"/>
      <c r="B12" s="469"/>
      <c r="C12" s="10"/>
      <c r="D12" s="16"/>
      <c r="E12" s="48"/>
      <c r="F12" s="48"/>
      <c r="G12" s="13"/>
      <c r="H12" s="13"/>
      <c r="I12" s="14"/>
      <c r="J12" s="2"/>
    </row>
    <row r="13" spans="1:15" s="15" customFormat="1" ht="22.15" customHeight="1">
      <c r="A13" s="468"/>
      <c r="B13" s="469"/>
      <c r="C13" s="10"/>
      <c r="D13" s="11"/>
      <c r="E13" s="12"/>
      <c r="F13" s="48"/>
      <c r="G13" s="13"/>
      <c r="H13" s="13"/>
      <c r="I13" s="14"/>
      <c r="J13" s="2"/>
    </row>
    <row r="14" spans="1:15" s="15" customFormat="1" ht="27.6" customHeight="1">
      <c r="A14" s="470"/>
      <c r="B14" s="471"/>
      <c r="C14" s="472"/>
      <c r="D14" s="5" t="s">
        <v>30</v>
      </c>
      <c r="E14" s="5"/>
      <c r="F14" s="49">
        <f>SUM(F11:F13)</f>
        <v>0</v>
      </c>
      <c r="G14" s="13"/>
      <c r="H14" s="13"/>
      <c r="I14" s="2"/>
      <c r="J14" s="2"/>
    </row>
    <row r="15" spans="1:15" ht="23.65" customHeight="1">
      <c r="A15" s="465" t="s">
        <v>31</v>
      </c>
      <c r="B15" s="466"/>
      <c r="C15" s="466"/>
      <c r="D15" s="466"/>
      <c r="E15" s="466"/>
      <c r="F15" s="467"/>
    </row>
    <row r="16" spans="1:15" s="15" customFormat="1" ht="50.25" customHeight="1">
      <c r="A16" s="8" t="s">
        <v>32</v>
      </c>
      <c r="B16" s="8" t="s">
        <v>27</v>
      </c>
      <c r="C16" s="8" t="s">
        <v>33</v>
      </c>
      <c r="D16" s="8" t="s">
        <v>34</v>
      </c>
      <c r="E16" s="5" t="s">
        <v>35</v>
      </c>
      <c r="F16" s="4" t="s">
        <v>36</v>
      </c>
      <c r="G16" s="13"/>
      <c r="H16" s="13"/>
      <c r="I16" s="2"/>
      <c r="J16" s="2"/>
      <c r="L16" s="18"/>
      <c r="M16" s="18"/>
      <c r="N16" s="19"/>
      <c r="O16" s="19"/>
    </row>
    <row r="17" spans="1:15" s="15" customFormat="1" ht="24" customHeight="1">
      <c r="A17" s="20"/>
      <c r="B17" s="7"/>
      <c r="C17" s="21"/>
      <c r="D17" s="22"/>
      <c r="E17" s="23"/>
      <c r="F17" s="12"/>
      <c r="G17" s="13"/>
      <c r="H17" s="13"/>
      <c r="I17" s="2"/>
      <c r="J17" s="2"/>
    </row>
    <row r="18" spans="1:15" s="15" customFormat="1" ht="24" customHeight="1">
      <c r="A18" s="20"/>
      <c r="B18" s="7"/>
      <c r="C18" s="21"/>
      <c r="D18" s="22"/>
      <c r="E18" s="23"/>
      <c r="F18" s="12"/>
      <c r="G18" s="13"/>
      <c r="H18" s="13"/>
      <c r="I18" s="2"/>
      <c r="J18" s="2"/>
    </row>
    <row r="19" spans="1:15" s="15" customFormat="1" ht="24.6" customHeight="1">
      <c r="A19" s="20"/>
      <c r="B19" s="7"/>
      <c r="C19" s="21"/>
      <c r="D19" s="22"/>
      <c r="E19" s="23"/>
      <c r="F19" s="12"/>
      <c r="G19" s="13"/>
      <c r="H19" s="13"/>
      <c r="I19" s="13"/>
      <c r="J19" s="2"/>
      <c r="O19" s="19"/>
    </row>
    <row r="20" spans="1:15" s="15" customFormat="1" ht="24.6" customHeight="1">
      <c r="A20" s="20"/>
      <c r="B20" s="7"/>
      <c r="C20" s="21"/>
      <c r="D20" s="22"/>
      <c r="E20" s="23"/>
      <c r="F20" s="12"/>
      <c r="G20" s="13"/>
      <c r="H20" s="13"/>
      <c r="I20" s="2"/>
      <c r="J20" s="2"/>
      <c r="O20" s="19"/>
    </row>
    <row r="21" spans="1:15" s="15" customFormat="1" ht="30" customHeight="1">
      <c r="A21" s="470"/>
      <c r="B21" s="471"/>
      <c r="C21" s="472"/>
      <c r="D21" s="5" t="s">
        <v>30</v>
      </c>
      <c r="E21" s="5"/>
      <c r="F21" s="17">
        <f>SUM(F17:F20)</f>
        <v>0</v>
      </c>
      <c r="G21" s="13"/>
      <c r="H21" s="13"/>
      <c r="I21" s="2"/>
      <c r="J21" s="2"/>
    </row>
    <row r="22" spans="1:15" ht="23.65" customHeight="1">
      <c r="A22" s="465" t="s">
        <v>37</v>
      </c>
      <c r="B22" s="466"/>
      <c r="C22" s="466"/>
      <c r="D22" s="466"/>
      <c r="E22" s="466"/>
      <c r="F22" s="467"/>
    </row>
    <row r="23" spans="1:15" s="2" customFormat="1" ht="33.75" customHeight="1">
      <c r="A23" s="8" t="s">
        <v>25</v>
      </c>
      <c r="B23" s="8" t="s">
        <v>26</v>
      </c>
      <c r="C23" s="8" t="s">
        <v>38</v>
      </c>
      <c r="D23" s="8" t="s">
        <v>39</v>
      </c>
      <c r="E23" s="5" t="s">
        <v>40</v>
      </c>
      <c r="F23" s="8" t="s">
        <v>36</v>
      </c>
      <c r="G23" s="9"/>
      <c r="H23" s="9"/>
      <c r="O23" s="24"/>
    </row>
    <row r="24" spans="1:15" s="15" customFormat="1" ht="26.25" customHeight="1">
      <c r="A24" s="43"/>
      <c r="B24" s="44"/>
      <c r="C24" s="30"/>
      <c r="D24" s="31"/>
      <c r="E24" s="6"/>
      <c r="F24" s="12"/>
      <c r="G24" s="13"/>
      <c r="H24" s="13"/>
      <c r="I24" s="2"/>
      <c r="J24" s="2"/>
    </row>
    <row r="25" spans="1:15" s="15" customFormat="1" ht="26.25" customHeight="1">
      <c r="A25" s="43"/>
      <c r="B25" s="44"/>
      <c r="C25" s="30"/>
      <c r="D25" s="31"/>
      <c r="E25" s="6"/>
      <c r="F25" s="12"/>
      <c r="G25" s="13"/>
      <c r="H25" s="13"/>
      <c r="I25" s="2"/>
      <c r="J25" s="2"/>
    </row>
    <row r="26" spans="1:15" s="15" customFormat="1" ht="26.25" customHeight="1">
      <c r="A26" s="43"/>
      <c r="B26" s="44"/>
      <c r="C26" s="30"/>
      <c r="D26" s="31"/>
      <c r="E26" s="6"/>
      <c r="F26" s="12"/>
      <c r="G26" s="13"/>
      <c r="H26" s="13"/>
      <c r="I26" s="2"/>
      <c r="J26" s="2"/>
    </row>
    <row r="27" spans="1:15" s="15" customFormat="1" ht="26.25" customHeight="1">
      <c r="A27" s="43"/>
      <c r="B27" s="44"/>
      <c r="C27" s="30"/>
      <c r="D27" s="31"/>
      <c r="E27" s="6"/>
      <c r="F27" s="12"/>
      <c r="G27" s="13"/>
      <c r="H27" s="13"/>
      <c r="I27" s="2"/>
      <c r="J27" s="2"/>
    </row>
    <row r="28" spans="1:15" s="15" customFormat="1" ht="25.9" customHeight="1">
      <c r="A28" s="470"/>
      <c r="B28" s="471"/>
      <c r="C28" s="472"/>
      <c r="D28" s="5" t="s">
        <v>30</v>
      </c>
      <c r="E28" s="5"/>
      <c r="F28" s="17">
        <f>SUM(F24:F27)</f>
        <v>0</v>
      </c>
      <c r="G28" s="13"/>
      <c r="H28" s="13"/>
      <c r="I28" s="2"/>
      <c r="J28" s="2"/>
    </row>
    <row r="29" spans="1:15" ht="23.65" customHeight="1">
      <c r="A29" s="465" t="s">
        <v>43</v>
      </c>
      <c r="B29" s="466"/>
      <c r="C29" s="466"/>
      <c r="D29" s="466"/>
      <c r="E29" s="466"/>
      <c r="F29" s="467"/>
    </row>
    <row r="30" spans="1:15" s="34" customFormat="1" ht="21" customHeight="1">
      <c r="A30" s="32" t="s">
        <v>25</v>
      </c>
      <c r="B30" s="32" t="s">
        <v>26</v>
      </c>
      <c r="C30" s="32" t="s">
        <v>44</v>
      </c>
      <c r="D30" s="32" t="s">
        <v>39</v>
      </c>
      <c r="E30" s="8" t="s">
        <v>45</v>
      </c>
      <c r="F30" s="32" t="s">
        <v>36</v>
      </c>
      <c r="G30" s="33"/>
      <c r="H30" s="33"/>
      <c r="I30" s="2"/>
      <c r="J30" s="2"/>
    </row>
    <row r="31" spans="1:15" ht="24" customHeight="1">
      <c r="A31" s="20"/>
      <c r="B31" s="45"/>
      <c r="C31" s="35"/>
      <c r="D31" s="36"/>
      <c r="E31" s="5"/>
      <c r="F31" s="37"/>
    </row>
    <row r="32" spans="1:15" ht="24" customHeight="1">
      <c r="A32" s="20"/>
      <c r="B32" s="45"/>
      <c r="C32" s="35"/>
      <c r="D32" s="36"/>
      <c r="E32" s="5"/>
      <c r="F32" s="37"/>
    </row>
    <row r="33" spans="1:10" s="15" customFormat="1" ht="25.9" customHeight="1">
      <c r="A33" s="470"/>
      <c r="B33" s="471"/>
      <c r="C33" s="472"/>
      <c r="D33" s="5" t="s">
        <v>30</v>
      </c>
      <c r="E33" s="5"/>
      <c r="F33" s="17">
        <f>SUM(F31:F32)</f>
        <v>0</v>
      </c>
      <c r="G33" s="13"/>
      <c r="H33" s="13"/>
      <c r="I33" s="2"/>
      <c r="J33" s="2"/>
    </row>
    <row r="34" spans="1:10" ht="18.600000000000001" customHeight="1" thickBot="1">
      <c r="A34" s="476"/>
      <c r="B34" s="477"/>
      <c r="C34" s="477"/>
      <c r="D34" s="477"/>
      <c r="E34" s="477"/>
      <c r="F34" s="478"/>
    </row>
    <row r="35" spans="1:10" s="15" customFormat="1" ht="24.6" customHeight="1">
      <c r="A35" s="473" t="s">
        <v>46</v>
      </c>
      <c r="B35" s="474"/>
      <c r="C35" s="474"/>
      <c r="D35" s="474"/>
      <c r="E35" s="475"/>
      <c r="F35" s="38">
        <f>+ROUND(F14+F21+F28+F33,0)</f>
        <v>0</v>
      </c>
      <c r="I35" s="39"/>
      <c r="J35" s="40"/>
    </row>
  </sheetData>
  <protectedRanges>
    <protectedRange sqref="A11:B11" name="MATERIALES_1_1"/>
    <protectedRange sqref="A13:B13" name="MATERIALES_1_1_1"/>
  </protectedRanges>
  <mergeCells count="22">
    <mergeCell ref="A1:C1"/>
    <mergeCell ref="D1:F3"/>
    <mergeCell ref="A2:C2"/>
    <mergeCell ref="A3:C3"/>
    <mergeCell ref="A10:B10"/>
    <mergeCell ref="A5:F5"/>
    <mergeCell ref="B6:D6"/>
    <mergeCell ref="B7:D7"/>
    <mergeCell ref="B8:D8"/>
    <mergeCell ref="A9:F9"/>
    <mergeCell ref="A35:E35"/>
    <mergeCell ref="A11:B11"/>
    <mergeCell ref="A12:B12"/>
    <mergeCell ref="A13:B13"/>
    <mergeCell ref="A14:C14"/>
    <mergeCell ref="A15:F15"/>
    <mergeCell ref="A21:C21"/>
    <mergeCell ref="A22:F22"/>
    <mergeCell ref="A28:C28"/>
    <mergeCell ref="A29:F29"/>
    <mergeCell ref="A33:C33"/>
    <mergeCell ref="A34:F34"/>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0401-4BB0-4406-BE0E-331B382DAFD4}">
  <dimension ref="A1:O31"/>
  <sheetViews>
    <sheetView view="pageBreakPreview" zoomScale="75" zoomScaleNormal="100" zoomScaleSheetLayoutView="75" workbookViewId="0">
      <selection activeCell="A27" sqref="A27:F28"/>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27.6"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44.25" customHeight="1" thickBot="1">
      <c r="A2" s="452" t="str">
        <f>+PRESUPUESTO!A3</f>
        <v>Julio de 2024</v>
      </c>
      <c r="B2" s="453"/>
      <c r="C2" s="453"/>
      <c r="D2" s="446"/>
      <c r="E2" s="447"/>
      <c r="F2" s="448"/>
    </row>
    <row r="3" spans="1:15" ht="34.5" customHeight="1" thickBot="1">
      <c r="A3" s="452" t="s">
        <v>75</v>
      </c>
      <c r="B3" s="453"/>
      <c r="C3" s="453"/>
      <c r="D3" s="449"/>
      <c r="E3" s="450"/>
      <c r="F3" s="451"/>
    </row>
    <row r="4" spans="1:15" ht="13.5" thickBot="1">
      <c r="A4" s="135"/>
      <c r="B4" s="136"/>
      <c r="C4" s="136"/>
      <c r="D4" s="136"/>
      <c r="E4" s="136"/>
      <c r="F4" s="137"/>
    </row>
    <row r="5" spans="1:15" ht="39" customHeight="1">
      <c r="A5" s="456" t="s">
        <v>19</v>
      </c>
      <c r="B5" s="457"/>
      <c r="C5" s="457"/>
      <c r="D5" s="457"/>
      <c r="E5" s="457"/>
      <c r="F5" s="458"/>
    </row>
    <row r="6" spans="1:15" ht="26.65" customHeight="1">
      <c r="A6" s="4"/>
      <c r="B6" s="459" t="s">
        <v>56</v>
      </c>
      <c r="C6" s="460"/>
      <c r="D6" s="461"/>
      <c r="E6" s="5" t="s">
        <v>20</v>
      </c>
      <c r="F6" s="6">
        <v>7.7</v>
      </c>
    </row>
    <row r="7" spans="1:15" ht="42" customHeight="1">
      <c r="A7" s="4" t="s">
        <v>21</v>
      </c>
      <c r="B7" s="462" t="str">
        <f>+VLOOKUP(F6,PRESUPUESTO!$A$13:$F$57,2,FALSE)</f>
        <v xml:space="preserve">Suministro, transporte e instalación de tubería perforada para gaviones </v>
      </c>
      <c r="C7" s="463"/>
      <c r="D7" s="464"/>
      <c r="E7" s="5" t="s">
        <v>22</v>
      </c>
      <c r="F7" s="138" t="str">
        <f>+VLOOKUP(F6,PRESUPUESTO!$A$13:$F$57,3,FALSE)</f>
        <v>m</v>
      </c>
    </row>
    <row r="8" spans="1:15" ht="26.25" customHeight="1">
      <c r="A8" s="4" t="s">
        <v>23</v>
      </c>
      <c r="B8" s="459" t="str">
        <f>+A2</f>
        <v>Julio de 2024</v>
      </c>
      <c r="C8" s="460"/>
      <c r="D8" s="461"/>
      <c r="E8" s="5"/>
      <c r="F8" s="7"/>
    </row>
    <row r="9" spans="1:15" ht="23.65" customHeight="1">
      <c r="A9" s="84" t="s">
        <v>24</v>
      </c>
      <c r="B9" s="85"/>
      <c r="C9" s="85"/>
      <c r="D9" s="85"/>
      <c r="E9" s="85"/>
      <c r="F9" s="86"/>
    </row>
    <row r="10" spans="1:15" s="2" customFormat="1" ht="29.25" customHeight="1">
      <c r="A10" s="82" t="s">
        <v>25</v>
      </c>
      <c r="B10" s="83"/>
      <c r="C10" s="8" t="s">
        <v>26</v>
      </c>
      <c r="D10" s="8" t="s">
        <v>27</v>
      </c>
      <c r="E10" s="8" t="s">
        <v>28</v>
      </c>
      <c r="F10" s="8" t="s">
        <v>29</v>
      </c>
      <c r="G10" s="9"/>
      <c r="H10" s="9"/>
    </row>
    <row r="11" spans="1:15" s="15" customFormat="1" ht="34.9" customHeight="1">
      <c r="A11" s="87"/>
      <c r="B11" s="88"/>
      <c r="C11" s="10"/>
      <c r="D11" s="16"/>
      <c r="E11" s="48"/>
      <c r="F11" s="48"/>
      <c r="G11" s="13"/>
      <c r="H11" s="13"/>
      <c r="I11" s="14"/>
      <c r="J11" s="2"/>
    </row>
    <row r="12" spans="1:15" s="15" customFormat="1" ht="22.15" customHeight="1">
      <c r="A12" s="87"/>
      <c r="B12" s="88"/>
      <c r="C12" s="10"/>
      <c r="D12" s="11"/>
      <c r="E12" s="12"/>
      <c r="F12" s="48"/>
      <c r="G12" s="13"/>
      <c r="H12" s="13"/>
      <c r="I12" s="14"/>
      <c r="J12" s="2"/>
    </row>
    <row r="13" spans="1:15" s="15" customFormat="1" ht="27.6" customHeight="1">
      <c r="A13" s="89"/>
      <c r="B13" s="90"/>
      <c r="C13" s="91"/>
      <c r="D13" s="5" t="s">
        <v>30</v>
      </c>
      <c r="E13" s="5"/>
      <c r="F13" s="49">
        <f>SUM(F11:F12)</f>
        <v>0</v>
      </c>
      <c r="G13" s="13"/>
      <c r="H13" s="13"/>
      <c r="I13" s="2"/>
      <c r="J13" s="2"/>
    </row>
    <row r="14" spans="1:15" ht="23.65" customHeight="1">
      <c r="A14" s="84" t="s">
        <v>31</v>
      </c>
      <c r="B14" s="85"/>
      <c r="C14" s="85"/>
      <c r="D14" s="85"/>
      <c r="E14" s="85"/>
      <c r="F14" s="86"/>
    </row>
    <row r="15" spans="1:15" s="15" customFormat="1" ht="50.25" customHeight="1">
      <c r="A15" s="8" t="s">
        <v>32</v>
      </c>
      <c r="B15" s="8" t="s">
        <v>27</v>
      </c>
      <c r="C15" s="8" t="s">
        <v>33</v>
      </c>
      <c r="D15" s="8" t="s">
        <v>34</v>
      </c>
      <c r="E15" s="5" t="s">
        <v>35</v>
      </c>
      <c r="F15" s="4" t="s">
        <v>36</v>
      </c>
      <c r="G15" s="13"/>
      <c r="H15" s="13"/>
      <c r="I15" s="2"/>
      <c r="J15" s="2"/>
      <c r="L15" s="18"/>
      <c r="M15" s="18"/>
      <c r="N15" s="19"/>
      <c r="O15" s="19"/>
    </row>
    <row r="16" spans="1:15" s="15" customFormat="1" ht="24" customHeight="1">
      <c r="A16" s="20"/>
      <c r="B16" s="7"/>
      <c r="C16" s="21"/>
      <c r="D16" s="22"/>
      <c r="E16" s="23"/>
      <c r="F16" s="12"/>
      <c r="G16" s="13"/>
      <c r="H16" s="13"/>
      <c r="I16" s="2"/>
      <c r="J16" s="2"/>
    </row>
    <row r="17" spans="1:15" s="15" customFormat="1" ht="24" customHeight="1">
      <c r="A17" s="20"/>
      <c r="B17" s="7"/>
      <c r="C17" s="21"/>
      <c r="D17" s="22"/>
      <c r="E17" s="23"/>
      <c r="F17" s="12"/>
      <c r="G17" s="13"/>
      <c r="H17" s="13"/>
      <c r="I17" s="2"/>
      <c r="J17" s="2"/>
    </row>
    <row r="18" spans="1:15" s="15" customFormat="1" ht="24.6" customHeight="1">
      <c r="A18" s="20"/>
      <c r="B18" s="7"/>
      <c r="C18" s="21"/>
      <c r="D18" s="22"/>
      <c r="E18" s="23"/>
      <c r="F18" s="12"/>
      <c r="G18" s="13"/>
      <c r="H18" s="13"/>
      <c r="I18" s="13"/>
      <c r="J18" s="2"/>
      <c r="O18" s="19"/>
    </row>
    <row r="19" spans="1:15" s="15" customFormat="1" ht="24.6" customHeight="1">
      <c r="A19" s="20"/>
      <c r="B19" s="7"/>
      <c r="C19" s="21"/>
      <c r="D19" s="22"/>
      <c r="E19" s="23"/>
      <c r="F19" s="12"/>
      <c r="G19" s="13"/>
      <c r="H19" s="13"/>
      <c r="I19" s="2"/>
      <c r="J19" s="2"/>
      <c r="O19" s="19"/>
    </row>
    <row r="20" spans="1:15" s="15" customFormat="1" ht="30" customHeight="1">
      <c r="A20" s="89"/>
      <c r="B20" s="90"/>
      <c r="C20" s="91"/>
      <c r="D20" s="5" t="s">
        <v>30</v>
      </c>
      <c r="E20" s="5"/>
      <c r="F20" s="17">
        <f>SUM(F16:F19)</f>
        <v>0</v>
      </c>
      <c r="G20" s="13"/>
      <c r="H20" s="13"/>
      <c r="I20" s="2"/>
      <c r="J20" s="2"/>
    </row>
    <row r="21" spans="1:15" ht="23.65" customHeight="1">
      <c r="A21" s="84" t="s">
        <v>37</v>
      </c>
      <c r="B21" s="85"/>
      <c r="C21" s="85"/>
      <c r="D21" s="85"/>
      <c r="E21" s="85"/>
      <c r="F21" s="86"/>
    </row>
    <row r="22" spans="1:15" s="2" customFormat="1" ht="33.75" customHeight="1">
      <c r="A22" s="8" t="s">
        <v>25</v>
      </c>
      <c r="B22" s="8" t="s">
        <v>26</v>
      </c>
      <c r="C22" s="8" t="s">
        <v>38</v>
      </c>
      <c r="D22" s="8" t="s">
        <v>39</v>
      </c>
      <c r="E22" s="5" t="s">
        <v>40</v>
      </c>
      <c r="F22" s="8" t="s">
        <v>36</v>
      </c>
      <c r="G22" s="9"/>
      <c r="H22" s="9"/>
      <c r="O22" s="24"/>
    </row>
    <row r="23" spans="1:15" s="15" customFormat="1" ht="26.25" customHeight="1">
      <c r="A23" s="43"/>
      <c r="B23" s="44"/>
      <c r="C23" s="30"/>
      <c r="D23" s="31"/>
      <c r="E23" s="6"/>
      <c r="F23" s="12"/>
      <c r="G23" s="13"/>
      <c r="H23" s="13"/>
      <c r="I23" s="2"/>
      <c r="J23" s="2"/>
    </row>
    <row r="24" spans="1:15" s="15" customFormat="1" ht="25.9" customHeight="1">
      <c r="A24" s="89"/>
      <c r="B24" s="90"/>
      <c r="C24" s="91"/>
      <c r="D24" s="5" t="s">
        <v>30</v>
      </c>
      <c r="E24" s="5"/>
      <c r="F24" s="17">
        <f>SUM(F23:F23)</f>
        <v>0</v>
      </c>
      <c r="G24" s="13"/>
      <c r="H24" s="13"/>
      <c r="I24" s="2"/>
      <c r="J24" s="2"/>
    </row>
    <row r="25" spans="1:15" ht="23.65" customHeight="1">
      <c r="A25" s="84" t="s">
        <v>43</v>
      </c>
      <c r="B25" s="85"/>
      <c r="C25" s="85"/>
      <c r="D25" s="85"/>
      <c r="E25" s="85"/>
      <c r="F25" s="86"/>
    </row>
    <row r="26" spans="1:15" s="34" customFormat="1" ht="21" customHeight="1">
      <c r="A26" s="32" t="s">
        <v>25</v>
      </c>
      <c r="B26" s="32" t="s">
        <v>26</v>
      </c>
      <c r="C26" s="32" t="s">
        <v>44</v>
      </c>
      <c r="D26" s="32" t="s">
        <v>39</v>
      </c>
      <c r="E26" s="8" t="s">
        <v>45</v>
      </c>
      <c r="F26" s="32" t="s">
        <v>36</v>
      </c>
      <c r="G26" s="33"/>
      <c r="H26" s="33"/>
      <c r="I26" s="2"/>
      <c r="J26" s="2"/>
    </row>
    <row r="27" spans="1:15" ht="24" customHeight="1">
      <c r="A27" s="20"/>
      <c r="B27" s="45"/>
      <c r="C27" s="35"/>
      <c r="D27" s="36"/>
      <c r="E27" s="5"/>
      <c r="F27" s="37"/>
    </row>
    <row r="28" spans="1:15" ht="24" customHeight="1">
      <c r="A28" s="20"/>
      <c r="B28" s="45"/>
      <c r="C28" s="35"/>
      <c r="D28" s="36"/>
      <c r="E28" s="5"/>
      <c r="F28" s="37"/>
    </row>
    <row r="29" spans="1:15" s="15" customFormat="1" ht="25.9" customHeight="1">
      <c r="A29" s="89"/>
      <c r="B29" s="90"/>
      <c r="C29" s="91"/>
      <c r="D29" s="5" t="s">
        <v>30</v>
      </c>
      <c r="E29" s="5"/>
      <c r="F29" s="17">
        <f>SUM(F27:F28)</f>
        <v>0</v>
      </c>
      <c r="G29" s="13"/>
      <c r="H29" s="13"/>
      <c r="I29" s="2"/>
      <c r="J29" s="2"/>
    </row>
    <row r="30" spans="1:15" ht="18.600000000000001" customHeight="1" thickBot="1">
      <c r="A30" s="95"/>
      <c r="B30" s="96"/>
      <c r="C30" s="96"/>
      <c r="D30" s="96"/>
      <c r="E30" s="96"/>
      <c r="F30" s="97"/>
    </row>
    <row r="31" spans="1:15" s="15" customFormat="1" ht="24.6" customHeight="1">
      <c r="A31" s="92" t="s">
        <v>46</v>
      </c>
      <c r="B31" s="93"/>
      <c r="C31" s="93"/>
      <c r="D31" s="93"/>
      <c r="E31" s="94"/>
      <c r="F31" s="38">
        <f>+ROUND(F13+F20+F24+F29,0)</f>
        <v>0</v>
      </c>
      <c r="I31" s="39"/>
      <c r="J31" s="40"/>
    </row>
  </sheetData>
  <mergeCells count="8">
    <mergeCell ref="B7:D7"/>
    <mergeCell ref="B8:D8"/>
    <mergeCell ref="A1:C1"/>
    <mergeCell ref="D1:F3"/>
    <mergeCell ref="A2:C2"/>
    <mergeCell ref="A3:C3"/>
    <mergeCell ref="A5:F5"/>
    <mergeCell ref="B6:D6"/>
  </mergeCell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AE62D-ED85-46BF-86AD-B2D3834B32E6}">
  <dimension ref="A1:O31"/>
  <sheetViews>
    <sheetView view="pageBreakPreview" topLeftCell="A8" zoomScale="75" zoomScaleNormal="100" zoomScaleSheetLayoutView="75" workbookViewId="0">
      <selection activeCell="A27" sqref="A27:F27"/>
    </sheetView>
  </sheetViews>
  <sheetFormatPr baseColWidth="10" defaultColWidth="11.42578125" defaultRowHeight="12.75"/>
  <cols>
    <col min="1" max="1" width="38.7109375" style="3" customWidth="1"/>
    <col min="2" max="2" width="14" style="3" customWidth="1"/>
    <col min="3" max="3" width="13.42578125" style="3" bestFit="1" customWidth="1"/>
    <col min="4" max="4" width="30.7109375" style="3" customWidth="1"/>
    <col min="5" max="6" width="17.28515625" style="3" customWidth="1"/>
    <col min="7" max="7" width="19.7109375" style="1" customWidth="1"/>
    <col min="8" max="8" width="14.28515625" style="1" customWidth="1"/>
    <col min="9" max="9" width="13.42578125" style="2" bestFit="1" customWidth="1"/>
    <col min="10" max="10" width="11.42578125" style="2"/>
    <col min="11" max="11" width="11.42578125" style="3"/>
    <col min="12" max="12" width="14.5703125" style="3" bestFit="1" customWidth="1"/>
    <col min="13" max="13" width="15.42578125" style="3" customWidth="1"/>
    <col min="14" max="14" width="13" style="3" bestFit="1" customWidth="1"/>
    <col min="15" max="15" width="19.7109375" style="3" customWidth="1"/>
    <col min="16" max="16384" width="11.42578125" style="3"/>
  </cols>
  <sheetData>
    <row r="1" spans="1:15" ht="39"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15" ht="26.65" customHeight="1" thickBot="1">
      <c r="A2" s="452" t="str">
        <f>+PRESUPUESTO!A3</f>
        <v>Julio de 2024</v>
      </c>
      <c r="B2" s="453"/>
      <c r="C2" s="453"/>
      <c r="D2" s="446"/>
      <c r="E2" s="447"/>
      <c r="F2" s="448"/>
    </row>
    <row r="3" spans="1:15" ht="42" customHeight="1" thickBot="1">
      <c r="A3" s="452" t="s">
        <v>75</v>
      </c>
      <c r="B3" s="453"/>
      <c r="C3" s="453"/>
      <c r="D3" s="449"/>
      <c r="E3" s="450"/>
      <c r="F3" s="451"/>
    </row>
    <row r="4" spans="1:15" ht="26.25" customHeight="1" thickBot="1">
      <c r="A4" s="135"/>
      <c r="B4" s="136"/>
      <c r="C4" s="136"/>
      <c r="D4" s="136"/>
      <c r="E4" s="136"/>
      <c r="F4" s="137"/>
    </row>
    <row r="5" spans="1:15" ht="23.65" customHeight="1">
      <c r="A5" s="456" t="s">
        <v>19</v>
      </c>
      <c r="B5" s="457"/>
      <c r="C5" s="457"/>
      <c r="D5" s="457"/>
      <c r="E5" s="457"/>
      <c r="F5" s="458"/>
    </row>
    <row r="6" spans="1:15" s="2" customFormat="1" ht="29.25" customHeight="1">
      <c r="A6" s="4"/>
      <c r="B6" s="459" t="s">
        <v>56</v>
      </c>
      <c r="C6" s="460"/>
      <c r="D6" s="461"/>
      <c r="E6" s="5" t="s">
        <v>20</v>
      </c>
      <c r="F6" s="6">
        <v>8.1</v>
      </c>
      <c r="G6" s="9"/>
      <c r="H6" s="9"/>
    </row>
    <row r="7" spans="1:15" s="15" customFormat="1" ht="34.9" customHeight="1">
      <c r="A7" s="4" t="s">
        <v>21</v>
      </c>
      <c r="B7" s="462" t="str">
        <f>+VLOOKUP(F6,PRESUPUESTO!$A$13:$F$57,2,FALSE)</f>
        <v>Grama, tipo macana o similar. Incluye nivelación y cama de base(capa de suelo abonado) hasta 0,20 m en promedio, conservando los perfiles indicados en los planos o definidos por la Interventoría. La grama en el momento de la colocación tendrá como mínimo 5 cm de espesor de suelo vegetal</v>
      </c>
      <c r="C7" s="463"/>
      <c r="D7" s="464"/>
      <c r="E7" s="5" t="s">
        <v>22</v>
      </c>
      <c r="F7" s="138" t="str">
        <f>+VLOOKUP(F6,PRESUPUESTO!$A$13:$F$57,3,FALSE)</f>
        <v>m2</v>
      </c>
      <c r="G7" s="13"/>
      <c r="H7" s="13"/>
      <c r="I7" s="14"/>
      <c r="J7" s="2"/>
    </row>
    <row r="8" spans="1:15" s="15" customFormat="1" ht="22.15" customHeight="1">
      <c r="A8" s="4" t="s">
        <v>23</v>
      </c>
      <c r="B8" s="459" t="str">
        <f>+A2</f>
        <v>Julio de 2024</v>
      </c>
      <c r="C8" s="460"/>
      <c r="D8" s="461"/>
      <c r="E8" s="5"/>
      <c r="F8" s="7"/>
      <c r="G8" s="13"/>
      <c r="H8" s="13"/>
      <c r="I8" s="14"/>
      <c r="J8" s="2"/>
    </row>
    <row r="9" spans="1:15" s="15" customFormat="1" ht="27.6" customHeight="1">
      <c r="A9" s="84" t="s">
        <v>24</v>
      </c>
      <c r="B9" s="85"/>
      <c r="C9" s="85"/>
      <c r="D9" s="85"/>
      <c r="E9" s="85"/>
      <c r="F9" s="86"/>
      <c r="G9" s="13"/>
      <c r="H9" s="13"/>
      <c r="I9" s="2"/>
      <c r="J9" s="2"/>
    </row>
    <row r="10" spans="1:15" ht="23.65" customHeight="1">
      <c r="A10" s="82" t="s">
        <v>25</v>
      </c>
      <c r="B10" s="83"/>
      <c r="C10" s="8" t="s">
        <v>26</v>
      </c>
      <c r="D10" s="8" t="s">
        <v>27</v>
      </c>
      <c r="E10" s="8" t="s">
        <v>28</v>
      </c>
      <c r="F10" s="8" t="s">
        <v>29</v>
      </c>
    </row>
    <row r="11" spans="1:15" s="15" customFormat="1" ht="50.25" customHeight="1">
      <c r="A11" s="139"/>
      <c r="B11" s="140"/>
      <c r="C11" s="141"/>
      <c r="D11" s="142"/>
      <c r="E11" s="143"/>
      <c r="F11" s="144"/>
      <c r="G11" s="13"/>
      <c r="H11" s="13"/>
      <c r="I11" s="2"/>
      <c r="J11" s="2"/>
      <c r="L11" s="18"/>
      <c r="M11" s="18"/>
      <c r="N11" s="19"/>
      <c r="O11" s="19"/>
    </row>
    <row r="12" spans="1:15" s="15" customFormat="1" ht="24" customHeight="1">
      <c r="A12" s="87"/>
      <c r="B12" s="88"/>
      <c r="C12" s="10"/>
      <c r="D12" s="11"/>
      <c r="E12" s="12"/>
      <c r="F12" s="48"/>
      <c r="G12" s="13"/>
      <c r="H12" s="13"/>
      <c r="I12" s="2"/>
      <c r="J12" s="2"/>
    </row>
    <row r="13" spans="1:15" s="15" customFormat="1" ht="24" customHeight="1">
      <c r="A13" s="89"/>
      <c r="B13" s="90"/>
      <c r="C13" s="91"/>
      <c r="D13" s="5" t="s">
        <v>30</v>
      </c>
      <c r="E13" s="5"/>
      <c r="F13" s="49">
        <f>SUM(F11:F12)</f>
        <v>0</v>
      </c>
      <c r="G13" s="13"/>
      <c r="H13" s="13"/>
      <c r="I13" s="2"/>
      <c r="J13" s="2"/>
    </row>
    <row r="14" spans="1:15" s="15" customFormat="1" ht="24.6" customHeight="1">
      <c r="A14" s="84" t="s">
        <v>31</v>
      </c>
      <c r="B14" s="85"/>
      <c r="C14" s="85"/>
      <c r="D14" s="85"/>
      <c r="E14" s="85"/>
      <c r="F14" s="86"/>
      <c r="G14" s="13"/>
      <c r="H14" s="13"/>
      <c r="I14" s="13"/>
      <c r="J14" s="2"/>
      <c r="O14" s="19"/>
    </row>
    <row r="15" spans="1:15" s="15" customFormat="1" ht="24.6" customHeight="1">
      <c r="A15" s="8" t="s">
        <v>32</v>
      </c>
      <c r="B15" s="8" t="s">
        <v>27</v>
      </c>
      <c r="C15" s="8" t="s">
        <v>33</v>
      </c>
      <c r="D15" s="8" t="s">
        <v>34</v>
      </c>
      <c r="E15" s="5" t="s">
        <v>35</v>
      </c>
      <c r="F15" s="4" t="s">
        <v>36</v>
      </c>
      <c r="G15" s="13"/>
      <c r="H15" s="13"/>
      <c r="I15" s="2"/>
      <c r="J15" s="2"/>
      <c r="O15" s="19"/>
    </row>
    <row r="16" spans="1:15" s="15" customFormat="1" ht="30" customHeight="1">
      <c r="A16" s="20"/>
      <c r="B16" s="7"/>
      <c r="C16" s="21"/>
      <c r="D16" s="22"/>
      <c r="E16" s="23"/>
      <c r="F16" s="12"/>
      <c r="G16" s="13"/>
      <c r="H16" s="13"/>
      <c r="I16" s="2"/>
      <c r="J16" s="2"/>
    </row>
    <row r="17" spans="1:15" ht="23.65" customHeight="1">
      <c r="A17" s="20"/>
      <c r="B17" s="7"/>
      <c r="C17" s="21"/>
      <c r="D17" s="22"/>
      <c r="E17" s="23"/>
      <c r="F17" s="12"/>
    </row>
    <row r="18" spans="1:15" s="2" customFormat="1" ht="33.75" customHeight="1">
      <c r="A18" s="20"/>
      <c r="B18" s="7"/>
      <c r="C18" s="21"/>
      <c r="D18" s="22"/>
      <c r="E18" s="23"/>
      <c r="F18" s="12"/>
      <c r="G18" s="9"/>
      <c r="H18" s="9"/>
      <c r="O18" s="24"/>
    </row>
    <row r="19" spans="1:15" s="15" customFormat="1" ht="26.25" customHeight="1">
      <c r="A19" s="20"/>
      <c r="B19" s="7"/>
      <c r="C19" s="21"/>
      <c r="D19" s="22"/>
      <c r="E19" s="23"/>
      <c r="F19" s="12"/>
      <c r="G19" s="13"/>
      <c r="H19" s="13"/>
      <c r="I19" s="2"/>
      <c r="J19" s="2"/>
    </row>
    <row r="20" spans="1:15" s="15" customFormat="1" ht="25.9" customHeight="1">
      <c r="A20" s="89"/>
      <c r="B20" s="90"/>
      <c r="C20" s="91"/>
      <c r="D20" s="5" t="s">
        <v>30</v>
      </c>
      <c r="E20" s="5"/>
      <c r="F20" s="17">
        <f>SUM(F16:F19)</f>
        <v>0</v>
      </c>
      <c r="G20" s="13"/>
      <c r="H20" s="13"/>
      <c r="I20" s="2"/>
      <c r="J20" s="2"/>
    </row>
    <row r="21" spans="1:15" ht="23.65" customHeight="1">
      <c r="A21" s="84" t="s">
        <v>37</v>
      </c>
      <c r="B21" s="85"/>
      <c r="C21" s="85"/>
      <c r="D21" s="85"/>
      <c r="E21" s="85"/>
      <c r="F21" s="86"/>
    </row>
    <row r="22" spans="1:15" s="34" customFormat="1" ht="21" customHeight="1">
      <c r="A22" s="8" t="s">
        <v>25</v>
      </c>
      <c r="B22" s="8" t="s">
        <v>26</v>
      </c>
      <c r="C22" s="8" t="s">
        <v>38</v>
      </c>
      <c r="D22" s="8" t="s">
        <v>39</v>
      </c>
      <c r="E22" s="5" t="s">
        <v>40</v>
      </c>
      <c r="F22" s="8" t="s">
        <v>36</v>
      </c>
      <c r="G22" s="33"/>
      <c r="H22" s="33"/>
      <c r="I22" s="2"/>
      <c r="J22" s="2"/>
    </row>
    <row r="23" spans="1:15" ht="24" customHeight="1">
      <c r="A23" s="43"/>
      <c r="B23" s="44"/>
      <c r="C23" s="30"/>
      <c r="D23" s="31"/>
      <c r="E23" s="6"/>
      <c r="F23" s="12"/>
    </row>
    <row r="24" spans="1:15" ht="24" customHeight="1">
      <c r="A24" s="89"/>
      <c r="B24" s="90"/>
      <c r="C24" s="91"/>
      <c r="D24" s="5" t="s">
        <v>30</v>
      </c>
      <c r="E24" s="5"/>
      <c r="F24" s="17">
        <f>SUM(F23:F23)</f>
        <v>0</v>
      </c>
    </row>
    <row r="25" spans="1:15" s="15" customFormat="1" ht="25.9" customHeight="1">
      <c r="A25" s="84" t="s">
        <v>43</v>
      </c>
      <c r="B25" s="85"/>
      <c r="C25" s="85"/>
      <c r="D25" s="85"/>
      <c r="E25" s="85"/>
      <c r="F25" s="86"/>
      <c r="G25" s="13"/>
      <c r="H25" s="13"/>
      <c r="I25" s="2"/>
      <c r="J25" s="2"/>
    </row>
    <row r="26" spans="1:15" ht="18.600000000000001" customHeight="1">
      <c r="A26" s="32" t="s">
        <v>25</v>
      </c>
      <c r="B26" s="32" t="s">
        <v>26</v>
      </c>
      <c r="C26" s="32" t="s">
        <v>44</v>
      </c>
      <c r="D26" s="32" t="s">
        <v>39</v>
      </c>
      <c r="E26" s="8" t="s">
        <v>45</v>
      </c>
      <c r="F26" s="32" t="s">
        <v>36</v>
      </c>
    </row>
    <row r="27" spans="1:15" s="15" customFormat="1" ht="24.6" customHeight="1">
      <c r="A27" s="20"/>
      <c r="B27" s="45"/>
      <c r="C27" s="35"/>
      <c r="D27" s="36"/>
      <c r="E27" s="5"/>
      <c r="F27" s="37"/>
      <c r="I27" s="39"/>
      <c r="J27" s="40"/>
    </row>
    <row r="28" spans="1:15">
      <c r="A28" s="20"/>
      <c r="B28" s="45"/>
      <c r="C28" s="35"/>
      <c r="D28" s="36"/>
      <c r="E28" s="5"/>
      <c r="F28" s="37"/>
    </row>
    <row r="29" spans="1:15">
      <c r="A29" s="89"/>
      <c r="B29" s="90"/>
      <c r="C29" s="91"/>
      <c r="D29" s="5" t="s">
        <v>30</v>
      </c>
      <c r="E29" s="5"/>
      <c r="F29" s="17">
        <f>SUM(F27:F28)</f>
        <v>0</v>
      </c>
    </row>
    <row r="30" spans="1:15" ht="13.5" thickBot="1">
      <c r="A30" s="95"/>
      <c r="B30" s="96"/>
      <c r="C30" s="96"/>
      <c r="D30" s="96"/>
      <c r="E30" s="96"/>
      <c r="F30" s="97"/>
    </row>
    <row r="31" spans="1:15">
      <c r="A31" s="92" t="s">
        <v>46</v>
      </c>
      <c r="B31" s="93"/>
      <c r="C31" s="93"/>
      <c r="D31" s="93"/>
      <c r="E31" s="94"/>
      <c r="F31" s="38">
        <f>+ROUND(F13+F20+F24+F29,0)</f>
        <v>0</v>
      </c>
    </row>
  </sheetData>
  <mergeCells count="8">
    <mergeCell ref="B7:D7"/>
    <mergeCell ref="B8:D8"/>
    <mergeCell ref="A1:C1"/>
    <mergeCell ref="D1:F3"/>
    <mergeCell ref="A2:C2"/>
    <mergeCell ref="A3:C3"/>
    <mergeCell ref="A5:F5"/>
    <mergeCell ref="B6:D6"/>
  </mergeCells>
  <conditionalFormatting sqref="F11">
    <cfRule type="cellIs" dxfId="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40AC-DB79-48DA-BE7A-00F5198D130A}">
  <dimension ref="A1:F35"/>
  <sheetViews>
    <sheetView view="pageBreakPreview" topLeftCell="A9" zoomScale="85" zoomScaleNormal="100" zoomScaleSheetLayoutView="85" workbookViewId="0">
      <selection activeCell="A30" sqref="A30:F30"/>
    </sheetView>
  </sheetViews>
  <sheetFormatPr baseColWidth="10" defaultRowHeight="12.75"/>
  <cols>
    <col min="1" max="1" width="38.7109375" customWidth="1"/>
    <col min="2" max="2" width="14" customWidth="1"/>
    <col min="3" max="3" width="13.42578125" bestFit="1" customWidth="1"/>
    <col min="4" max="4" width="30.7109375" customWidth="1"/>
    <col min="5" max="6" width="17.28515625" customWidth="1"/>
  </cols>
  <sheetData>
    <row r="1" spans="1:6" ht="13.5"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6" ht="41.1" customHeight="1" thickBot="1">
      <c r="A2" s="452" t="str">
        <f>+PRESUPUESTO!A3</f>
        <v>Julio de 2024</v>
      </c>
      <c r="B2" s="453"/>
      <c r="C2" s="453"/>
      <c r="D2" s="446"/>
      <c r="E2" s="447"/>
      <c r="F2" s="448"/>
    </row>
    <row r="3" spans="1:6" ht="44.1" customHeight="1" thickBot="1">
      <c r="A3" s="452" t="s">
        <v>75</v>
      </c>
      <c r="B3" s="453"/>
      <c r="C3" s="453"/>
      <c r="D3" s="449"/>
      <c r="E3" s="450"/>
      <c r="F3" s="451"/>
    </row>
    <row r="4" spans="1:6" ht="13.5" thickBot="1">
      <c r="A4" s="135"/>
      <c r="B4" s="136"/>
      <c r="C4" s="136"/>
      <c r="D4" s="136"/>
      <c r="E4" s="136"/>
      <c r="F4" s="137"/>
    </row>
    <row r="5" spans="1:6" ht="23.1" customHeight="1">
      <c r="A5" s="456" t="s">
        <v>19</v>
      </c>
      <c r="B5" s="457"/>
      <c r="C5" s="457"/>
      <c r="D5" s="457"/>
      <c r="E5" s="457"/>
      <c r="F5" s="458"/>
    </row>
    <row r="6" spans="1:6">
      <c r="A6" s="4"/>
      <c r="B6" s="459" t="s">
        <v>56</v>
      </c>
      <c r="C6" s="460"/>
      <c r="D6" s="461"/>
      <c r="E6" s="5" t="s">
        <v>20</v>
      </c>
      <c r="F6" s="6">
        <v>8.1999999999999993</v>
      </c>
    </row>
    <row r="7" spans="1:6" ht="12.6" customHeight="1">
      <c r="A7" s="4" t="s">
        <v>21</v>
      </c>
      <c r="B7" s="462" t="str">
        <f>+VLOOKUP(F6,PRESUPUESTO!$A$13:$F$57,2,FALSE)</f>
        <v>Tala de Arboles</v>
      </c>
      <c r="C7" s="463"/>
      <c r="D7" s="464"/>
      <c r="E7" s="5" t="s">
        <v>22</v>
      </c>
      <c r="F7" s="138" t="str">
        <f>+VLOOKUP(F6,PRESUPUESTO!$A$13:$F$57,3,FALSE)</f>
        <v>und</v>
      </c>
    </row>
    <row r="8" spans="1:6">
      <c r="A8" s="4" t="s">
        <v>23</v>
      </c>
      <c r="B8" s="459" t="str">
        <f>+A2</f>
        <v>Julio de 2024</v>
      </c>
      <c r="C8" s="460"/>
      <c r="D8" s="461"/>
      <c r="E8" s="5"/>
      <c r="F8" s="7"/>
    </row>
    <row r="9" spans="1:6" ht="34.5" customHeight="1">
      <c r="A9" s="84" t="s">
        <v>24</v>
      </c>
      <c r="B9" s="85"/>
      <c r="C9" s="85"/>
      <c r="D9" s="85"/>
      <c r="E9" s="85"/>
      <c r="F9" s="86"/>
    </row>
    <row r="10" spans="1:6" ht="23.1" customHeight="1">
      <c r="A10" s="82" t="s">
        <v>25</v>
      </c>
      <c r="B10" s="83"/>
      <c r="C10" s="8" t="s">
        <v>26</v>
      </c>
      <c r="D10" s="8" t="s">
        <v>27</v>
      </c>
      <c r="E10" s="8" t="s">
        <v>28</v>
      </c>
      <c r="F10" s="8" t="s">
        <v>29</v>
      </c>
    </row>
    <row r="11" spans="1:6" ht="23.1" customHeight="1">
      <c r="A11" s="87"/>
      <c r="B11" s="88"/>
      <c r="C11" s="10"/>
      <c r="D11" s="16"/>
      <c r="E11" s="48"/>
      <c r="F11" s="144"/>
    </row>
    <row r="12" spans="1:6" ht="23.1" customHeight="1">
      <c r="A12" s="87"/>
      <c r="B12" s="88"/>
      <c r="C12" s="10"/>
      <c r="D12" s="16"/>
      <c r="E12" s="48"/>
      <c r="F12" s="144"/>
    </row>
    <row r="13" spans="1:6" ht="23.1" customHeight="1">
      <c r="A13" s="87"/>
      <c r="B13" s="88"/>
      <c r="C13" s="10"/>
      <c r="D13" s="16"/>
      <c r="E13" s="48"/>
      <c r="F13" s="48"/>
    </row>
    <row r="14" spans="1:6" ht="36" customHeight="1">
      <c r="A14" s="87"/>
      <c r="B14" s="88"/>
      <c r="C14" s="10"/>
      <c r="D14" s="16"/>
      <c r="E14" s="48"/>
      <c r="F14" s="48"/>
    </row>
    <row r="15" spans="1:6">
      <c r="A15" s="87"/>
      <c r="B15" s="88"/>
      <c r="C15" s="10"/>
      <c r="D15" s="11"/>
      <c r="E15" s="12"/>
      <c r="F15" s="48"/>
    </row>
    <row r="16" spans="1:6">
      <c r="A16" s="89"/>
      <c r="B16" s="90"/>
      <c r="C16" s="91"/>
      <c r="D16" s="5" t="s">
        <v>30</v>
      </c>
      <c r="E16" s="5"/>
      <c r="F16" s="49">
        <f>SUM(F11:F15)</f>
        <v>0</v>
      </c>
    </row>
    <row r="17" spans="1:6" ht="23.1" customHeight="1">
      <c r="A17" s="84" t="s">
        <v>31</v>
      </c>
      <c r="B17" s="85"/>
      <c r="C17" s="85"/>
      <c r="D17" s="85"/>
      <c r="E17" s="85"/>
      <c r="F17" s="86"/>
    </row>
    <row r="18" spans="1:6" ht="46.15" customHeight="1">
      <c r="A18" s="8" t="s">
        <v>32</v>
      </c>
      <c r="B18" s="8" t="s">
        <v>27</v>
      </c>
      <c r="C18" s="8" t="s">
        <v>33</v>
      </c>
      <c r="D18" s="8" t="s">
        <v>34</v>
      </c>
      <c r="E18" s="5" t="s">
        <v>35</v>
      </c>
      <c r="F18" s="4" t="s">
        <v>36</v>
      </c>
    </row>
    <row r="19" spans="1:6">
      <c r="A19" s="20"/>
      <c r="B19" s="7"/>
      <c r="C19" s="21"/>
      <c r="D19" s="22"/>
      <c r="E19" s="23"/>
      <c r="F19" s="12"/>
    </row>
    <row r="20" spans="1:6">
      <c r="A20" s="20"/>
      <c r="B20" s="7"/>
      <c r="C20" s="21"/>
      <c r="D20" s="22"/>
      <c r="E20" s="23"/>
      <c r="F20" s="12"/>
    </row>
    <row r="21" spans="1:6">
      <c r="A21" s="20"/>
      <c r="B21" s="7"/>
      <c r="C21" s="21"/>
      <c r="D21" s="22"/>
      <c r="E21" s="23"/>
      <c r="F21" s="12"/>
    </row>
    <row r="22" spans="1:6">
      <c r="A22" s="20"/>
      <c r="B22" s="7"/>
      <c r="C22" s="21"/>
      <c r="D22" s="22"/>
      <c r="E22" s="23"/>
      <c r="F22" s="12"/>
    </row>
    <row r="23" spans="1:6">
      <c r="A23" s="89"/>
      <c r="B23" s="90"/>
      <c r="C23" s="91"/>
      <c r="D23" s="5" t="s">
        <v>30</v>
      </c>
      <c r="E23" s="5"/>
      <c r="F23" s="17">
        <f>SUM(F19:F22)</f>
        <v>0</v>
      </c>
    </row>
    <row r="24" spans="1:6" ht="46.15" customHeight="1">
      <c r="A24" s="84" t="s">
        <v>37</v>
      </c>
      <c r="B24" s="85"/>
      <c r="C24" s="85"/>
      <c r="D24" s="85"/>
      <c r="E24" s="85"/>
      <c r="F24" s="86"/>
    </row>
    <row r="25" spans="1:6" ht="34.5" customHeight="1">
      <c r="A25" s="8" t="s">
        <v>25</v>
      </c>
      <c r="B25" s="8" t="s">
        <v>26</v>
      </c>
      <c r="C25" s="8" t="s">
        <v>38</v>
      </c>
      <c r="D25" s="8" t="s">
        <v>39</v>
      </c>
      <c r="E25" s="5" t="s">
        <v>40</v>
      </c>
      <c r="F25" s="8" t="s">
        <v>36</v>
      </c>
    </row>
    <row r="26" spans="1:6" ht="23.1" customHeight="1">
      <c r="A26" s="43"/>
      <c r="B26" s="44"/>
      <c r="C26" s="30"/>
      <c r="D26" s="31"/>
      <c r="E26" s="6"/>
      <c r="F26" s="12"/>
    </row>
    <row r="27" spans="1:6">
      <c r="A27" s="89"/>
      <c r="B27" s="90"/>
      <c r="C27" s="91"/>
      <c r="D27" s="5" t="s">
        <v>30</v>
      </c>
      <c r="E27" s="5"/>
      <c r="F27" s="17">
        <f>SUM(F26:F26)</f>
        <v>0</v>
      </c>
    </row>
    <row r="28" spans="1:6" ht="34.5" customHeight="1">
      <c r="A28" s="84" t="s">
        <v>43</v>
      </c>
      <c r="B28" s="85"/>
      <c r="C28" s="85"/>
      <c r="D28" s="85"/>
      <c r="E28" s="85"/>
      <c r="F28" s="86"/>
    </row>
    <row r="29" spans="1:6" ht="23.1" customHeight="1">
      <c r="A29" s="32" t="s">
        <v>25</v>
      </c>
      <c r="B29" s="32" t="s">
        <v>26</v>
      </c>
      <c r="C29" s="32" t="s">
        <v>44</v>
      </c>
      <c r="D29" s="32" t="s">
        <v>39</v>
      </c>
      <c r="E29" s="8" t="s">
        <v>45</v>
      </c>
      <c r="F29" s="32" t="s">
        <v>36</v>
      </c>
    </row>
    <row r="30" spans="1:6">
      <c r="A30" s="20"/>
      <c r="B30" s="45"/>
      <c r="C30" s="35"/>
      <c r="D30" s="36"/>
      <c r="E30" s="5"/>
      <c r="F30" s="37"/>
    </row>
    <row r="31" spans="1:6">
      <c r="A31" s="20"/>
      <c r="B31" s="45"/>
      <c r="C31" s="35"/>
      <c r="D31" s="36"/>
      <c r="E31" s="5"/>
      <c r="F31" s="37"/>
    </row>
    <row r="32" spans="1:6">
      <c r="A32" s="89"/>
      <c r="B32" s="90"/>
      <c r="C32" s="91"/>
      <c r="D32" s="5" t="s">
        <v>30</v>
      </c>
      <c r="E32" s="5"/>
      <c r="F32" s="17">
        <f>SUM(F30:F31)</f>
        <v>0</v>
      </c>
    </row>
    <row r="33" spans="1:6" ht="13.5" thickBot="1">
      <c r="A33" s="95"/>
      <c r="B33" s="96"/>
      <c r="C33" s="96"/>
      <c r="D33" s="96"/>
      <c r="E33" s="96"/>
      <c r="F33" s="97"/>
    </row>
    <row r="34" spans="1:6" ht="23.1" customHeight="1">
      <c r="A34" s="92" t="s">
        <v>46</v>
      </c>
      <c r="B34" s="93"/>
      <c r="C34" s="93"/>
      <c r="D34" s="93"/>
      <c r="E34" s="94"/>
      <c r="F34" s="38">
        <f>+ROUND(F16+F23+F27+F32,0)</f>
        <v>0</v>
      </c>
    </row>
    <row r="35" spans="1:6">
      <c r="A35" s="3"/>
      <c r="B35" s="3"/>
      <c r="C35" s="3"/>
      <c r="D35" s="3"/>
      <c r="E35" s="3"/>
      <c r="F35" s="3"/>
    </row>
  </sheetData>
  <mergeCells count="8">
    <mergeCell ref="B7:D7"/>
    <mergeCell ref="B8:D8"/>
    <mergeCell ref="A1:C1"/>
    <mergeCell ref="D1:F3"/>
    <mergeCell ref="A2:C2"/>
    <mergeCell ref="A3:C3"/>
    <mergeCell ref="A5:F5"/>
    <mergeCell ref="B6:D6"/>
  </mergeCells>
  <conditionalFormatting sqref="F11:F12">
    <cfRule type="cellIs" dxfId="3" priority="1" operator="equal">
      <formula>0</formula>
    </cfRule>
  </conditionalFormatting>
  <pageMargins left="0.7" right="0.7" top="0.75" bottom="0.75" header="0.3" footer="0.3"/>
  <pageSetup paperSize="9" scale="6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F3097-4A52-4D80-BBB6-E4A4B4A9AA20}">
  <dimension ref="A1:F31"/>
  <sheetViews>
    <sheetView view="pageBreakPreview" zoomScaleNormal="100" zoomScaleSheetLayoutView="100" workbookViewId="0">
      <selection activeCell="A27" sqref="A27:F28"/>
    </sheetView>
  </sheetViews>
  <sheetFormatPr baseColWidth="10" defaultRowHeight="12.75"/>
  <cols>
    <col min="1" max="1" width="38.7109375" customWidth="1"/>
    <col min="2" max="2" width="14" customWidth="1"/>
    <col min="3" max="3" width="13.42578125" bestFit="1" customWidth="1"/>
    <col min="4" max="4" width="30.7109375" customWidth="1"/>
    <col min="5" max="6" width="17.28515625" customWidth="1"/>
  </cols>
  <sheetData>
    <row r="1" spans="1:6" ht="26.6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6" ht="27.6" customHeight="1" thickBot="1">
      <c r="A2" s="452" t="str">
        <f>+PRESUPUESTO!A3</f>
        <v>Julio de 2024</v>
      </c>
      <c r="B2" s="453"/>
      <c r="C2" s="453"/>
      <c r="D2" s="446"/>
      <c r="E2" s="447"/>
      <c r="F2" s="448"/>
    </row>
    <row r="3" spans="1:6" ht="30.6" customHeight="1" thickBot="1">
      <c r="A3" s="452" t="s">
        <v>75</v>
      </c>
      <c r="B3" s="453"/>
      <c r="C3" s="453"/>
      <c r="D3" s="449"/>
      <c r="E3" s="450"/>
      <c r="F3" s="451"/>
    </row>
    <row r="4" spans="1:6" ht="13.5" thickBot="1">
      <c r="A4" s="135"/>
      <c r="B4" s="136"/>
      <c r="C4" s="136"/>
      <c r="D4" s="136"/>
      <c r="E4" s="136"/>
      <c r="F4" s="137"/>
    </row>
    <row r="5" spans="1:6" ht="23.25">
      <c r="A5" s="456" t="s">
        <v>19</v>
      </c>
      <c r="B5" s="457"/>
      <c r="C5" s="457"/>
      <c r="D5" s="457"/>
      <c r="E5" s="457"/>
      <c r="F5" s="458"/>
    </row>
    <row r="6" spans="1:6">
      <c r="A6" s="4"/>
      <c r="B6" s="459" t="s">
        <v>56</v>
      </c>
      <c r="C6" s="460"/>
      <c r="D6" s="461"/>
      <c r="E6" s="5" t="s">
        <v>20</v>
      </c>
      <c r="F6" s="6">
        <v>8.3000000000000007</v>
      </c>
    </row>
    <row r="7" spans="1:6">
      <c r="A7" s="4" t="s">
        <v>21</v>
      </c>
      <c r="B7" s="462" t="str">
        <f>+VLOOKUP(F6,PRESUPUESTO!$A$13:$F$57,2,FALSE)</f>
        <v>Siembra de arboles de min 1,5m altura</v>
      </c>
      <c r="C7" s="463"/>
      <c r="D7" s="464"/>
      <c r="E7" s="5" t="s">
        <v>22</v>
      </c>
      <c r="F7" s="138" t="str">
        <f>+VLOOKUP(F6,PRESUPUESTO!$A$13:$F$57,3,FALSE)</f>
        <v>und</v>
      </c>
    </row>
    <row r="8" spans="1:6">
      <c r="A8" s="4" t="s">
        <v>23</v>
      </c>
      <c r="B8" s="459" t="str">
        <f>+A2</f>
        <v>Julio de 2024</v>
      </c>
      <c r="C8" s="460"/>
      <c r="D8" s="461"/>
      <c r="E8" s="5"/>
      <c r="F8" s="7"/>
    </row>
    <row r="9" spans="1:6">
      <c r="A9" s="84" t="s">
        <v>24</v>
      </c>
      <c r="B9" s="85"/>
      <c r="C9" s="85"/>
      <c r="D9" s="85"/>
      <c r="E9" s="85"/>
      <c r="F9" s="86"/>
    </row>
    <row r="10" spans="1:6">
      <c r="A10" s="82" t="s">
        <v>25</v>
      </c>
      <c r="B10" s="83"/>
      <c r="C10" s="8" t="s">
        <v>26</v>
      </c>
      <c r="D10" s="8" t="s">
        <v>27</v>
      </c>
      <c r="E10" s="8" t="s">
        <v>28</v>
      </c>
      <c r="F10" s="8" t="s">
        <v>29</v>
      </c>
    </row>
    <row r="11" spans="1:6">
      <c r="A11" s="87"/>
      <c r="B11" s="88"/>
      <c r="C11" s="10"/>
      <c r="D11" s="16"/>
      <c r="E11" s="48"/>
      <c r="F11" s="48"/>
    </row>
    <row r="12" spans="1:6">
      <c r="A12" s="87"/>
      <c r="B12" s="88"/>
      <c r="C12" s="10"/>
      <c r="D12" s="11"/>
      <c r="E12" s="48"/>
      <c r="F12" s="48"/>
    </row>
    <row r="13" spans="1:6">
      <c r="A13" s="89"/>
      <c r="B13" s="90"/>
      <c r="C13" s="91"/>
      <c r="D13" s="5" t="s">
        <v>30</v>
      </c>
      <c r="E13" s="5"/>
      <c r="F13" s="49">
        <f>SUM(F11:F12)</f>
        <v>0</v>
      </c>
    </row>
    <row r="14" spans="1:6">
      <c r="A14" s="84" t="s">
        <v>31</v>
      </c>
      <c r="B14" s="85"/>
      <c r="C14" s="85"/>
      <c r="D14" s="85"/>
      <c r="E14" s="85"/>
      <c r="F14" s="86"/>
    </row>
    <row r="15" spans="1:6" ht="36">
      <c r="A15" s="8" t="s">
        <v>32</v>
      </c>
      <c r="B15" s="8" t="s">
        <v>27</v>
      </c>
      <c r="C15" s="8" t="s">
        <v>33</v>
      </c>
      <c r="D15" s="8" t="s">
        <v>34</v>
      </c>
      <c r="E15" s="5" t="s">
        <v>35</v>
      </c>
      <c r="F15" s="4" t="s">
        <v>36</v>
      </c>
    </row>
    <row r="16" spans="1:6">
      <c r="A16" s="20"/>
      <c r="B16" s="7"/>
      <c r="C16" s="21"/>
      <c r="D16" s="22"/>
      <c r="E16" s="23"/>
      <c r="F16" s="12"/>
    </row>
    <row r="17" spans="1:6">
      <c r="A17" s="20"/>
      <c r="B17" s="7"/>
      <c r="C17" s="21"/>
      <c r="D17" s="22"/>
      <c r="E17" s="23"/>
      <c r="F17" s="12"/>
    </row>
    <row r="18" spans="1:6">
      <c r="A18" s="20"/>
      <c r="B18" s="7"/>
      <c r="C18" s="21"/>
      <c r="D18" s="22"/>
      <c r="E18" s="23"/>
      <c r="F18" s="12"/>
    </row>
    <row r="19" spans="1:6">
      <c r="A19" s="20"/>
      <c r="B19" s="7"/>
      <c r="C19" s="21"/>
      <c r="D19" s="22"/>
      <c r="E19" s="23"/>
      <c r="F19" s="12"/>
    </row>
    <row r="20" spans="1:6">
      <c r="A20" s="89"/>
      <c r="B20" s="90"/>
      <c r="C20" s="91"/>
      <c r="D20" s="5" t="s">
        <v>30</v>
      </c>
      <c r="E20" s="5"/>
      <c r="F20" s="17">
        <f>SUM(F16:F19)</f>
        <v>0</v>
      </c>
    </row>
    <row r="21" spans="1:6">
      <c r="A21" s="84" t="s">
        <v>37</v>
      </c>
      <c r="B21" s="85"/>
      <c r="C21" s="85"/>
      <c r="D21" s="85"/>
      <c r="E21" s="85"/>
      <c r="F21" s="86"/>
    </row>
    <row r="22" spans="1:6" ht="24">
      <c r="A22" s="8" t="s">
        <v>25</v>
      </c>
      <c r="B22" s="8" t="s">
        <v>26</v>
      </c>
      <c r="C22" s="8" t="s">
        <v>38</v>
      </c>
      <c r="D22" s="8" t="s">
        <v>39</v>
      </c>
      <c r="E22" s="5" t="s">
        <v>40</v>
      </c>
      <c r="F22" s="8" t="s">
        <v>36</v>
      </c>
    </row>
    <row r="23" spans="1:6">
      <c r="A23" s="43" t="s">
        <v>41</v>
      </c>
      <c r="B23" s="44" t="s">
        <v>42</v>
      </c>
      <c r="C23" s="30"/>
      <c r="D23" s="31"/>
      <c r="E23" s="6"/>
      <c r="F23" s="12">
        <f>ROUND(F20*0.05,0)</f>
        <v>0</v>
      </c>
    </row>
    <row r="24" spans="1:6">
      <c r="A24" s="89"/>
      <c r="B24" s="90"/>
      <c r="C24" s="91"/>
      <c r="D24" s="5" t="s">
        <v>30</v>
      </c>
      <c r="E24" s="5"/>
      <c r="F24" s="17">
        <f>SUM(F23:F23)</f>
        <v>0</v>
      </c>
    </row>
    <row r="25" spans="1:6">
      <c r="A25" s="84" t="s">
        <v>43</v>
      </c>
      <c r="B25" s="85"/>
      <c r="C25" s="85"/>
      <c r="D25" s="85"/>
      <c r="E25" s="85"/>
      <c r="F25" s="86"/>
    </row>
    <row r="26" spans="1:6">
      <c r="A26" s="32" t="s">
        <v>25</v>
      </c>
      <c r="B26" s="32" t="s">
        <v>26</v>
      </c>
      <c r="C26" s="32" t="s">
        <v>44</v>
      </c>
      <c r="D26" s="32" t="s">
        <v>39</v>
      </c>
      <c r="E26" s="8" t="s">
        <v>45</v>
      </c>
      <c r="F26" s="32" t="s">
        <v>36</v>
      </c>
    </row>
    <row r="27" spans="1:6">
      <c r="A27" s="20"/>
      <c r="B27" s="45"/>
      <c r="C27" s="35"/>
      <c r="D27" s="36"/>
      <c r="E27" s="5"/>
      <c r="F27" s="37"/>
    </row>
    <row r="28" spans="1:6">
      <c r="A28" s="20"/>
      <c r="B28" s="45"/>
      <c r="C28" s="35"/>
      <c r="D28" s="36"/>
      <c r="E28" s="5"/>
      <c r="F28" s="37"/>
    </row>
    <row r="29" spans="1:6">
      <c r="A29" s="89"/>
      <c r="B29" s="90"/>
      <c r="C29" s="91"/>
      <c r="D29" s="5" t="s">
        <v>30</v>
      </c>
      <c r="E29" s="5"/>
      <c r="F29" s="17">
        <f>SUM(F27:F28)</f>
        <v>0</v>
      </c>
    </row>
    <row r="30" spans="1:6" ht="13.5" thickBot="1">
      <c r="A30" s="95"/>
      <c r="B30" s="96"/>
      <c r="C30" s="96"/>
      <c r="D30" s="96"/>
      <c r="E30" s="96"/>
      <c r="F30" s="97"/>
    </row>
    <row r="31" spans="1:6">
      <c r="A31" s="92" t="s">
        <v>46</v>
      </c>
      <c r="B31" s="93"/>
      <c r="C31" s="93"/>
      <c r="D31" s="93"/>
      <c r="E31" s="94"/>
      <c r="F31" s="38">
        <f>+ROUND(F13+F20+F24+F29,0)</f>
        <v>0</v>
      </c>
    </row>
  </sheetData>
  <mergeCells count="8">
    <mergeCell ref="B7:D7"/>
    <mergeCell ref="B8:D8"/>
    <mergeCell ref="A1:C1"/>
    <mergeCell ref="D1:F3"/>
    <mergeCell ref="A2:C2"/>
    <mergeCell ref="A3:C3"/>
    <mergeCell ref="A5:F5"/>
    <mergeCell ref="B6:D6"/>
  </mergeCells>
  <pageMargins left="0.7" right="0.7" top="0.75" bottom="0.75" header="0.3" footer="0.3"/>
  <pageSetup paperSize="9" scale="67"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D349-B2D3-4FB4-9227-FCFCBE0813A5}">
  <dimension ref="A1:F43"/>
  <sheetViews>
    <sheetView view="pageBreakPreview" topLeftCell="A19" zoomScale="115" zoomScaleNormal="100" zoomScaleSheetLayoutView="115" workbookViewId="0">
      <selection activeCell="A39" sqref="A39:F39"/>
    </sheetView>
  </sheetViews>
  <sheetFormatPr baseColWidth="10" defaultRowHeight="12.75"/>
  <cols>
    <col min="1" max="1" width="38.7109375" customWidth="1"/>
    <col min="2" max="2" width="14" customWidth="1"/>
    <col min="3" max="3" width="13.42578125" bestFit="1" customWidth="1"/>
    <col min="4" max="4" width="30.7109375" customWidth="1"/>
    <col min="5" max="6" width="17.28515625" customWidth="1"/>
  </cols>
  <sheetData>
    <row r="1" spans="1:6" ht="31.1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6" ht="38.65" customHeight="1" thickBot="1">
      <c r="A2" s="452" t="str">
        <f>+PRESUPUESTO!A3</f>
        <v>Julio de 2024</v>
      </c>
      <c r="B2" s="453"/>
      <c r="C2" s="453"/>
      <c r="D2" s="446"/>
      <c r="E2" s="447"/>
      <c r="F2" s="448"/>
    </row>
    <row r="3" spans="1:6" ht="28.5" customHeight="1" thickBot="1">
      <c r="A3" s="452" t="s">
        <v>75</v>
      </c>
      <c r="B3" s="453"/>
      <c r="C3" s="453"/>
      <c r="D3" s="449"/>
      <c r="E3" s="450"/>
      <c r="F3" s="451"/>
    </row>
    <row r="4" spans="1:6" ht="13.5" thickBot="1">
      <c r="A4" s="135"/>
      <c r="B4" s="136"/>
      <c r="C4" s="136"/>
      <c r="D4" s="136"/>
      <c r="E4" s="136"/>
      <c r="F4" s="137"/>
    </row>
    <row r="5" spans="1:6" ht="23.25">
      <c r="A5" s="456" t="s">
        <v>19</v>
      </c>
      <c r="B5" s="457"/>
      <c r="C5" s="457"/>
      <c r="D5" s="457"/>
      <c r="E5" s="457"/>
      <c r="F5" s="458"/>
    </row>
    <row r="6" spans="1:6">
      <c r="A6" s="4"/>
      <c r="B6" s="459" t="s">
        <v>56</v>
      </c>
      <c r="C6" s="460"/>
      <c r="D6" s="461"/>
      <c r="E6" s="5" t="s">
        <v>20</v>
      </c>
      <c r="F6" s="6">
        <v>8.4</v>
      </c>
    </row>
    <row r="7" spans="1:6">
      <c r="A7" s="4" t="s">
        <v>21</v>
      </c>
      <c r="B7" s="462" t="str">
        <f>+VLOOKUP(F6,PRESUPUESTO!$A$13:$F$57,2,FALSE)</f>
        <v>SUMINISTRO, TRANSPORTE E INSTALACIÓN DE CERRAMIENTO EN MALLA ESLABONADA GALVANIZADA PARA EXTERIOR. Incluye viga de cimentación en concreto de 21 Mpa de cimentación de 40x30 cm, muro en bloque de concreto 20x20x40 con altura entre 0.6-0.8 m, malla eslabonada calibre 10.5 x 2 metros de altura, tubería galvanizada de 2" y gallinazo de 2" cada 2.0 m, empalmes de soldadura y acabado de ella, columnetas de 20x20 cm cada 2.0 metros en concreto de 21 MPa biselados, alambre de puas, pisa malla en concreto de 21 Mpa H:10cm, varilla de 3/8" instalada en el pisa malla en toda su longitud. La longitud de la tubería en su altura es de 2.50 m, repartidos así: 2.0 m libres para instalación de malla y 0.5m para empotrar tanto en columnetas como en pisa mallas, quedando la altura desde nivel de piso acabado a la altura máxima de la malla una altura de 2.60 m. Incluye los pilotes de Ø0.30m y el acero de refuerzo.</v>
      </c>
      <c r="C7" s="463"/>
      <c r="D7" s="464"/>
      <c r="E7" s="5" t="s">
        <v>22</v>
      </c>
      <c r="F7" s="138" t="str">
        <f>+VLOOKUP(F6,PRESUPUESTO!$A$13:$F$57,3,FALSE)</f>
        <v>ml</v>
      </c>
    </row>
    <row r="8" spans="1:6">
      <c r="A8" s="4" t="s">
        <v>23</v>
      </c>
      <c r="B8" s="459" t="str">
        <f>+A2</f>
        <v>Julio de 2024</v>
      </c>
      <c r="C8" s="460"/>
      <c r="D8" s="461"/>
      <c r="E8" s="5"/>
      <c r="F8" s="7"/>
    </row>
    <row r="9" spans="1:6">
      <c r="A9" s="84" t="s">
        <v>24</v>
      </c>
      <c r="B9" s="85"/>
      <c r="C9" s="85"/>
      <c r="D9" s="85"/>
      <c r="E9" s="85"/>
      <c r="F9" s="86"/>
    </row>
    <row r="10" spans="1:6" ht="21">
      <c r="A10" s="139" t="s">
        <v>1</v>
      </c>
      <c r="B10" s="145" t="s">
        <v>15</v>
      </c>
      <c r="C10" s="142" t="s">
        <v>109</v>
      </c>
      <c r="D10" s="142" t="s">
        <v>3</v>
      </c>
      <c r="E10" s="143" t="s">
        <v>107</v>
      </c>
      <c r="F10" s="146" t="s">
        <v>108</v>
      </c>
    </row>
    <row r="11" spans="1:6">
      <c r="A11" s="139"/>
      <c r="B11" s="140"/>
      <c r="C11" s="141"/>
      <c r="D11" s="142"/>
      <c r="E11" s="147"/>
      <c r="F11" s="144"/>
    </row>
    <row r="12" spans="1:6">
      <c r="A12" s="139"/>
      <c r="B12" s="140"/>
      <c r="C12" s="141"/>
      <c r="D12" s="142"/>
      <c r="E12" s="147"/>
      <c r="F12" s="144"/>
    </row>
    <row r="13" spans="1:6">
      <c r="A13" s="139"/>
      <c r="B13" s="140"/>
      <c r="C13" s="141"/>
      <c r="D13" s="142"/>
      <c r="E13" s="147"/>
      <c r="F13" s="144"/>
    </row>
    <row r="14" spans="1:6">
      <c r="A14" s="139"/>
      <c r="B14" s="140"/>
      <c r="C14" s="141"/>
      <c r="D14" s="142"/>
      <c r="E14" s="147"/>
      <c r="F14" s="144"/>
    </row>
    <row r="15" spans="1:6">
      <c r="A15" s="139"/>
      <c r="B15" s="140"/>
      <c r="C15" s="141"/>
      <c r="D15" s="142"/>
      <c r="E15" s="147"/>
      <c r="F15" s="144"/>
    </row>
    <row r="16" spans="1:6">
      <c r="A16" s="139"/>
      <c r="B16" s="140"/>
      <c r="C16" s="141"/>
      <c r="D16" s="142"/>
      <c r="E16" s="147"/>
      <c r="F16" s="144"/>
    </row>
    <row r="17" spans="1:6">
      <c r="A17" s="139"/>
      <c r="B17" s="140"/>
      <c r="C17" s="141"/>
      <c r="D17" s="142"/>
      <c r="E17" s="147"/>
      <c r="F17" s="144"/>
    </row>
    <row r="18" spans="1:6">
      <c r="A18" s="139"/>
      <c r="B18" s="140"/>
      <c r="C18" s="141"/>
      <c r="D18" s="142"/>
      <c r="E18" s="147"/>
      <c r="F18" s="144"/>
    </row>
    <row r="19" spans="1:6">
      <c r="A19" s="139"/>
      <c r="B19" s="140"/>
      <c r="C19" s="141"/>
      <c r="D19" s="142"/>
      <c r="E19" s="147"/>
      <c r="F19" s="144"/>
    </row>
    <row r="20" spans="1:6">
      <c r="A20" s="139"/>
      <c r="B20" s="140"/>
      <c r="C20" s="141"/>
      <c r="D20" s="142"/>
      <c r="E20" s="147"/>
      <c r="F20" s="144"/>
    </row>
    <row r="21" spans="1:6">
      <c r="A21" s="139"/>
      <c r="B21" s="140"/>
      <c r="C21" s="141"/>
      <c r="D21" s="142"/>
      <c r="E21" s="147"/>
      <c r="F21" s="144"/>
    </row>
    <row r="22" spans="1:6">
      <c r="A22" s="139"/>
      <c r="B22" s="140"/>
      <c r="C22" s="141"/>
      <c r="D22" s="142"/>
      <c r="E22" s="147"/>
      <c r="F22" s="144"/>
    </row>
    <row r="23" spans="1:6">
      <c r="A23" s="89"/>
      <c r="B23" s="90"/>
      <c r="C23" s="91"/>
      <c r="D23" s="5" t="s">
        <v>30</v>
      </c>
      <c r="E23" s="5"/>
      <c r="F23" s="49">
        <f>SUM(F11:F22)</f>
        <v>0</v>
      </c>
    </row>
    <row r="24" spans="1:6">
      <c r="A24" s="84" t="s">
        <v>31</v>
      </c>
      <c r="B24" s="85"/>
      <c r="C24" s="85"/>
      <c r="D24" s="85"/>
      <c r="E24" s="85"/>
      <c r="F24" s="86"/>
    </row>
    <row r="25" spans="1:6" ht="36">
      <c r="A25" s="8" t="s">
        <v>32</v>
      </c>
      <c r="B25" s="8" t="s">
        <v>27</v>
      </c>
      <c r="C25" s="8" t="s">
        <v>33</v>
      </c>
      <c r="D25" s="8" t="s">
        <v>34</v>
      </c>
      <c r="E25" s="5" t="s">
        <v>35</v>
      </c>
      <c r="F25" s="4" t="s">
        <v>36</v>
      </c>
    </row>
    <row r="26" spans="1:6">
      <c r="A26" s="20"/>
      <c r="B26" s="7"/>
      <c r="C26" s="21"/>
      <c r="D26" s="22"/>
      <c r="E26" s="23"/>
      <c r="F26" s="12"/>
    </row>
    <row r="27" spans="1:6">
      <c r="A27" s="20"/>
      <c r="B27" s="7"/>
      <c r="C27" s="21"/>
      <c r="D27" s="22"/>
      <c r="E27" s="23"/>
      <c r="F27" s="12"/>
    </row>
    <row r="28" spans="1:6">
      <c r="A28" s="20"/>
      <c r="B28" s="7"/>
      <c r="C28" s="21"/>
      <c r="D28" s="22"/>
      <c r="E28" s="23"/>
      <c r="F28" s="12"/>
    </row>
    <row r="29" spans="1:6">
      <c r="A29" s="20"/>
      <c r="B29" s="7"/>
      <c r="C29" s="21"/>
      <c r="D29" s="22"/>
      <c r="E29" s="23"/>
      <c r="F29" s="12"/>
    </row>
    <row r="30" spans="1:6">
      <c r="A30" s="20"/>
      <c r="B30" s="7"/>
      <c r="C30" s="21"/>
      <c r="D30" s="22"/>
      <c r="E30" s="23"/>
      <c r="F30" s="12"/>
    </row>
    <row r="31" spans="1:6">
      <c r="A31" s="89"/>
      <c r="B31" s="90"/>
      <c r="C31" s="91"/>
      <c r="D31" s="5" t="s">
        <v>30</v>
      </c>
      <c r="E31" s="5"/>
      <c r="F31" s="17">
        <f>SUM(F26:F30)</f>
        <v>0</v>
      </c>
    </row>
    <row r="32" spans="1:6">
      <c r="A32" s="84" t="s">
        <v>37</v>
      </c>
      <c r="B32" s="85"/>
      <c r="C32" s="85"/>
      <c r="D32" s="85"/>
      <c r="E32" s="85"/>
      <c r="F32" s="86"/>
    </row>
    <row r="33" spans="1:6" ht="24">
      <c r="A33" s="8" t="s">
        <v>25</v>
      </c>
      <c r="B33" s="8" t="s">
        <v>26</v>
      </c>
      <c r="C33" s="8" t="s">
        <v>38</v>
      </c>
      <c r="D33" s="8" t="s">
        <v>39</v>
      </c>
      <c r="E33" s="5" t="s">
        <v>40</v>
      </c>
      <c r="F33" s="8" t="s">
        <v>36</v>
      </c>
    </row>
    <row r="34" spans="1:6">
      <c r="A34" s="43"/>
      <c r="B34" s="44"/>
      <c r="C34" s="30"/>
      <c r="D34" s="31"/>
      <c r="E34" s="6"/>
      <c r="F34" s="12"/>
    </row>
    <row r="35" spans="1:6">
      <c r="A35" s="139"/>
      <c r="B35" s="148"/>
      <c r="C35" s="142"/>
      <c r="D35" s="149"/>
      <c r="E35" s="150"/>
      <c r="F35" s="144"/>
    </row>
    <row r="36" spans="1:6">
      <c r="A36" s="89"/>
      <c r="B36" s="90"/>
      <c r="C36" s="91"/>
      <c r="D36" s="5" t="s">
        <v>30</v>
      </c>
      <c r="E36" s="5"/>
      <c r="F36" s="17">
        <f>SUM(F34:F35)</f>
        <v>0</v>
      </c>
    </row>
    <row r="37" spans="1:6">
      <c r="A37" s="84" t="s">
        <v>43</v>
      </c>
      <c r="B37" s="85"/>
      <c r="C37" s="85"/>
      <c r="D37" s="85"/>
      <c r="E37" s="85"/>
      <c r="F37" s="86"/>
    </row>
    <row r="38" spans="1:6">
      <c r="A38" s="32" t="s">
        <v>25</v>
      </c>
      <c r="B38" s="32" t="s">
        <v>26</v>
      </c>
      <c r="C38" s="32" t="s">
        <v>44</v>
      </c>
      <c r="D38" s="32" t="s">
        <v>39</v>
      </c>
      <c r="E38" s="8" t="s">
        <v>45</v>
      </c>
      <c r="F38" s="32" t="s">
        <v>36</v>
      </c>
    </row>
    <row r="39" spans="1:6">
      <c r="A39" s="20"/>
      <c r="B39" s="45"/>
      <c r="C39" s="35"/>
      <c r="D39" s="36"/>
      <c r="E39" s="5"/>
      <c r="F39" s="37"/>
    </row>
    <row r="40" spans="1:6">
      <c r="A40" s="20"/>
      <c r="B40" s="45"/>
      <c r="C40" s="35"/>
      <c r="D40" s="36"/>
      <c r="E40" s="5"/>
      <c r="F40" s="37"/>
    </row>
    <row r="41" spans="1:6">
      <c r="A41" s="89"/>
      <c r="B41" s="90"/>
      <c r="C41" s="91"/>
      <c r="D41" s="5" t="s">
        <v>30</v>
      </c>
      <c r="E41" s="5"/>
      <c r="F41" s="17">
        <f>SUM(F39:F40)</f>
        <v>0</v>
      </c>
    </row>
    <row r="42" spans="1:6" ht="13.5" thickBot="1">
      <c r="A42" s="95"/>
      <c r="B42" s="96"/>
      <c r="C42" s="96"/>
      <c r="D42" s="96"/>
      <c r="E42" s="96"/>
      <c r="F42" s="97"/>
    </row>
    <row r="43" spans="1:6">
      <c r="A43" s="92" t="s">
        <v>46</v>
      </c>
      <c r="B43" s="93"/>
      <c r="C43" s="93"/>
      <c r="D43" s="93"/>
      <c r="E43" s="94"/>
      <c r="F43" s="38">
        <f>+ROUND(F23+F31+F36+F41,0)</f>
        <v>0</v>
      </c>
    </row>
  </sheetData>
  <mergeCells count="8">
    <mergeCell ref="B7:D7"/>
    <mergeCell ref="B8:D8"/>
    <mergeCell ref="A1:C1"/>
    <mergeCell ref="D1:F3"/>
    <mergeCell ref="A2:C2"/>
    <mergeCell ref="A3:C3"/>
    <mergeCell ref="A5:F5"/>
    <mergeCell ref="B6:D6"/>
  </mergeCells>
  <conditionalFormatting sqref="F11:F22">
    <cfRule type="cellIs" dxfId="2" priority="2" operator="equal">
      <formula>0</formula>
    </cfRule>
  </conditionalFormatting>
  <conditionalFormatting sqref="F35">
    <cfRule type="cellIs" dxfId="1" priority="1" operator="equal">
      <formula>0</formula>
    </cfRule>
  </conditionalFormatting>
  <pageMargins left="0.7" right="0.7" top="0.75" bottom="0.75" header="0.3" footer="0.3"/>
  <pageSetup paperSize="9" scale="6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E7CB6-DAD5-4839-89D7-72650F87099A}">
  <dimension ref="A1:F32"/>
  <sheetViews>
    <sheetView view="pageBreakPreview" topLeftCell="A3" zoomScaleNormal="100" zoomScaleSheetLayoutView="100" workbookViewId="0">
      <selection activeCell="A23" sqref="A23:F24"/>
    </sheetView>
  </sheetViews>
  <sheetFormatPr baseColWidth="10" defaultRowHeight="12.75"/>
  <cols>
    <col min="1" max="1" width="38.7109375" customWidth="1"/>
    <col min="2" max="2" width="14" customWidth="1"/>
    <col min="3" max="3" width="13.42578125" bestFit="1" customWidth="1"/>
    <col min="4" max="4" width="30.7109375" customWidth="1"/>
    <col min="5" max="6" width="17.28515625" customWidth="1"/>
  </cols>
  <sheetData>
    <row r="1" spans="1:6" ht="40.5" customHeight="1" thickBot="1">
      <c r="A1" s="441" t="str">
        <f>+PRESUPUESTO!A2</f>
        <v xml:space="preserve">Construcción de obras para el control y mitigación de la socavación y erosión en el talud de la margen derecha del río Zungo y obras complementarias. </v>
      </c>
      <c r="B1" s="442"/>
      <c r="C1" s="442"/>
      <c r="D1" s="443"/>
      <c r="E1" s="444"/>
      <c r="F1" s="445"/>
    </row>
    <row r="2" spans="1:6" ht="42" customHeight="1" thickBot="1">
      <c r="A2" s="452" t="str">
        <f>+PRESUPUESTO!A3</f>
        <v>Julio de 2024</v>
      </c>
      <c r="B2" s="453"/>
      <c r="C2" s="453"/>
      <c r="D2" s="446"/>
      <c r="E2" s="447"/>
      <c r="F2" s="448"/>
    </row>
    <row r="3" spans="1:6" ht="28.5" customHeight="1" thickBot="1">
      <c r="A3" s="452" t="s">
        <v>75</v>
      </c>
      <c r="B3" s="453"/>
      <c r="C3" s="453"/>
      <c r="D3" s="449"/>
      <c r="E3" s="450"/>
      <c r="F3" s="451"/>
    </row>
    <row r="4" spans="1:6" ht="13.5" thickBot="1">
      <c r="A4" s="135"/>
      <c r="B4" s="136"/>
      <c r="C4" s="136"/>
      <c r="D4" s="136"/>
      <c r="E4" s="136"/>
      <c r="F4" s="137"/>
    </row>
    <row r="5" spans="1:6" ht="23.25">
      <c r="A5" s="456" t="s">
        <v>19</v>
      </c>
      <c r="B5" s="457"/>
      <c r="C5" s="457"/>
      <c r="D5" s="457"/>
      <c r="E5" s="457"/>
      <c r="F5" s="458"/>
    </row>
    <row r="6" spans="1:6">
      <c r="A6" s="4"/>
      <c r="B6" s="459" t="s">
        <v>56</v>
      </c>
      <c r="C6" s="460"/>
      <c r="D6" s="461"/>
      <c r="E6" s="5" t="s">
        <v>20</v>
      </c>
      <c r="F6" s="6">
        <v>8.5</v>
      </c>
    </row>
    <row r="7" spans="1:6" ht="60" customHeight="1">
      <c r="A7" s="4" t="s">
        <v>21</v>
      </c>
      <c r="B7" s="462" t="str">
        <f>+VLOOKUP(F6,PRESUPUESTO!$A$13:$F$57,2,FALSE)</f>
        <v>Demolicion de malla de cerramiento existente, Retiro de elementos en concreto, metalicos y mamposteria.</v>
      </c>
      <c r="C7" s="463"/>
      <c r="D7" s="464"/>
      <c r="E7" s="5" t="s">
        <v>22</v>
      </c>
      <c r="F7" s="138" t="str">
        <f>+VLOOKUP(F6,PRESUPUESTO!$A$13:$F$57,3,FALSE)</f>
        <v>ml</v>
      </c>
    </row>
    <row r="8" spans="1:6">
      <c r="A8" s="4" t="s">
        <v>23</v>
      </c>
      <c r="B8" s="459" t="str">
        <f>+A2</f>
        <v>Julio de 2024</v>
      </c>
      <c r="C8" s="460"/>
      <c r="D8" s="461"/>
      <c r="E8" s="5"/>
      <c r="F8" s="7"/>
    </row>
    <row r="9" spans="1:6">
      <c r="A9" s="84" t="s">
        <v>24</v>
      </c>
      <c r="B9" s="85"/>
      <c r="C9" s="85"/>
      <c r="D9" s="85"/>
      <c r="E9" s="85"/>
      <c r="F9" s="86"/>
    </row>
    <row r="10" spans="1:6">
      <c r="A10" s="82" t="s">
        <v>25</v>
      </c>
      <c r="B10" s="83"/>
      <c r="C10" s="8" t="s">
        <v>26</v>
      </c>
      <c r="D10" s="8" t="s">
        <v>27</v>
      </c>
      <c r="E10" s="8" t="s">
        <v>28</v>
      </c>
      <c r="F10" s="8" t="s">
        <v>29</v>
      </c>
    </row>
    <row r="11" spans="1:6">
      <c r="A11" s="87"/>
      <c r="B11" s="88"/>
      <c r="C11" s="10"/>
      <c r="D11" s="16"/>
      <c r="E11" s="48"/>
      <c r="F11" s="48"/>
    </row>
    <row r="12" spans="1:6">
      <c r="A12" s="87"/>
      <c r="B12" s="88"/>
      <c r="C12" s="10"/>
      <c r="D12" s="11"/>
      <c r="E12" s="12"/>
      <c r="F12" s="48"/>
    </row>
    <row r="13" spans="1:6">
      <c r="A13" s="89"/>
      <c r="B13" s="90"/>
      <c r="C13" s="91"/>
      <c r="D13" s="5" t="s">
        <v>30</v>
      </c>
      <c r="E13" s="5"/>
      <c r="F13" s="49">
        <f>SUM(F11:F12)</f>
        <v>0</v>
      </c>
    </row>
    <row r="14" spans="1:6">
      <c r="A14" s="84" t="s">
        <v>31</v>
      </c>
      <c r="B14" s="85"/>
      <c r="C14" s="85"/>
      <c r="D14" s="85"/>
      <c r="E14" s="85"/>
      <c r="F14" s="86"/>
    </row>
    <row r="15" spans="1:6" ht="36">
      <c r="A15" s="8" t="s">
        <v>32</v>
      </c>
      <c r="B15" s="8" t="s">
        <v>27</v>
      </c>
      <c r="C15" s="8" t="s">
        <v>33</v>
      </c>
      <c r="D15" s="8" t="s">
        <v>34</v>
      </c>
      <c r="E15" s="5" t="s">
        <v>35</v>
      </c>
      <c r="F15" s="4" t="s">
        <v>36</v>
      </c>
    </row>
    <row r="16" spans="1:6">
      <c r="A16" s="20"/>
      <c r="B16" s="7"/>
      <c r="C16" s="21"/>
      <c r="D16" s="22"/>
      <c r="E16" s="23"/>
      <c r="F16" s="12"/>
    </row>
    <row r="17" spans="1:6">
      <c r="A17" s="20"/>
      <c r="B17" s="7"/>
      <c r="C17" s="21"/>
      <c r="D17" s="22"/>
      <c r="E17" s="23"/>
      <c r="F17" s="12"/>
    </row>
    <row r="18" spans="1:6">
      <c r="A18" s="20"/>
      <c r="B18" s="7"/>
      <c r="C18" s="21"/>
      <c r="D18" s="22"/>
      <c r="E18" s="23"/>
      <c r="F18" s="12"/>
    </row>
    <row r="19" spans="1:6">
      <c r="A19" s="20"/>
      <c r="B19" s="7"/>
      <c r="C19" s="21"/>
      <c r="D19" s="22"/>
      <c r="E19" s="23"/>
      <c r="F19" s="12"/>
    </row>
    <row r="20" spans="1:6">
      <c r="A20" s="89"/>
      <c r="B20" s="90"/>
      <c r="C20" s="91"/>
      <c r="D20" s="5" t="s">
        <v>30</v>
      </c>
      <c r="E20" s="5"/>
      <c r="F20" s="17">
        <f>SUM(F16:F19)</f>
        <v>0</v>
      </c>
    </row>
    <row r="21" spans="1:6">
      <c r="A21" s="84" t="s">
        <v>37</v>
      </c>
      <c r="B21" s="85"/>
      <c r="C21" s="85"/>
      <c r="D21" s="85"/>
      <c r="E21" s="85"/>
      <c r="F21" s="86"/>
    </row>
    <row r="22" spans="1:6" ht="24">
      <c r="A22" s="8" t="s">
        <v>25</v>
      </c>
      <c r="B22" s="8" t="s">
        <v>26</v>
      </c>
      <c r="C22" s="8" t="s">
        <v>38</v>
      </c>
      <c r="D22" s="8" t="s">
        <v>39</v>
      </c>
      <c r="E22" s="5" t="s">
        <v>40</v>
      </c>
      <c r="F22" s="8" t="s">
        <v>36</v>
      </c>
    </row>
    <row r="23" spans="1:6">
      <c r="A23" s="43"/>
      <c r="B23" s="44"/>
      <c r="C23" s="30"/>
      <c r="D23" s="31"/>
      <c r="E23" s="6"/>
      <c r="F23" s="12"/>
    </row>
    <row r="24" spans="1:6">
      <c r="A24" s="139"/>
      <c r="B24" s="148"/>
      <c r="C24" s="142"/>
      <c r="D24" s="149"/>
      <c r="E24" s="150"/>
      <c r="F24" s="144"/>
    </row>
    <row r="25" spans="1:6">
      <c r="A25" s="89"/>
      <c r="B25" s="90"/>
      <c r="C25" s="91"/>
      <c r="D25" s="5" t="s">
        <v>30</v>
      </c>
      <c r="E25" s="5"/>
      <c r="F25" s="17">
        <f>SUM(F23:F24)</f>
        <v>0</v>
      </c>
    </row>
    <row r="26" spans="1:6">
      <c r="A26" s="84" t="s">
        <v>43</v>
      </c>
      <c r="B26" s="85"/>
      <c r="C26" s="85"/>
      <c r="D26" s="85"/>
      <c r="E26" s="85"/>
      <c r="F26" s="86"/>
    </row>
    <row r="27" spans="1:6">
      <c r="A27" s="32" t="s">
        <v>25</v>
      </c>
      <c r="B27" s="32" t="s">
        <v>26</v>
      </c>
      <c r="C27" s="32" t="s">
        <v>44</v>
      </c>
      <c r="D27" s="32" t="s">
        <v>39</v>
      </c>
      <c r="E27" s="8" t="s">
        <v>45</v>
      </c>
      <c r="F27" s="32" t="s">
        <v>36</v>
      </c>
    </row>
    <row r="28" spans="1:6">
      <c r="A28" s="20"/>
      <c r="B28" s="45"/>
      <c r="C28" s="35"/>
      <c r="D28" s="36"/>
      <c r="E28" s="5"/>
      <c r="F28" s="37">
        <f>+C28*D28</f>
        <v>0</v>
      </c>
    </row>
    <row r="29" spans="1:6">
      <c r="A29" s="20"/>
      <c r="B29" s="45"/>
      <c r="C29" s="35"/>
      <c r="D29" s="36"/>
      <c r="E29" s="5"/>
      <c r="F29" s="37"/>
    </row>
    <row r="30" spans="1:6">
      <c r="A30" s="89"/>
      <c r="B30" s="90"/>
      <c r="C30" s="91"/>
      <c r="D30" s="5" t="s">
        <v>30</v>
      </c>
      <c r="E30" s="5"/>
      <c r="F30" s="17">
        <f>SUM(F28:F29)</f>
        <v>0</v>
      </c>
    </row>
    <row r="31" spans="1:6" ht="13.5" thickBot="1">
      <c r="A31" s="95"/>
      <c r="B31" s="96"/>
      <c r="C31" s="96"/>
      <c r="D31" s="96"/>
      <c r="E31" s="96"/>
      <c r="F31" s="97"/>
    </row>
    <row r="32" spans="1:6">
      <c r="A32" s="92" t="s">
        <v>46</v>
      </c>
      <c r="B32" s="93"/>
      <c r="C32" s="93"/>
      <c r="D32" s="93"/>
      <c r="E32" s="94"/>
      <c r="F32" s="38">
        <f>+ROUND(F13+F20+F25+F30,0)</f>
        <v>0</v>
      </c>
    </row>
  </sheetData>
  <mergeCells count="8">
    <mergeCell ref="B7:D7"/>
    <mergeCell ref="B8:D8"/>
    <mergeCell ref="A1:C1"/>
    <mergeCell ref="D1:F3"/>
    <mergeCell ref="A2:C2"/>
    <mergeCell ref="A3:C3"/>
    <mergeCell ref="A5:F5"/>
    <mergeCell ref="B6:D6"/>
  </mergeCells>
  <conditionalFormatting sqref="F24">
    <cfRule type="cellIs" dxfId="0" priority="1" operator="equal">
      <formula>0</formula>
    </cfRule>
  </conditionalFormatting>
  <pageMargins left="0.7" right="0.7" top="0.75" bottom="0.75" header="0.3" footer="0.3"/>
  <pageSetup paperSize="9" scale="6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AF32-8B4C-4E07-A9CA-AD6B0F7B5B9F}">
  <sheetPr>
    <pageSetUpPr fitToPage="1"/>
  </sheetPr>
  <dimension ref="A1:IZ74"/>
  <sheetViews>
    <sheetView showGridLines="0" topLeftCell="C48" zoomScale="85" zoomScaleNormal="85" zoomScaleSheetLayoutView="85" workbookViewId="0">
      <selection activeCell="K69" sqref="K69"/>
    </sheetView>
  </sheetViews>
  <sheetFormatPr baseColWidth="10" defaultColWidth="11.5703125" defaultRowHeight="15" customHeight="1"/>
  <cols>
    <col min="1" max="1" width="6.42578125" style="155" customWidth="1"/>
    <col min="2" max="2" width="11.5703125" style="156"/>
    <col min="3" max="3" width="35.28515625" style="157" customWidth="1"/>
    <col min="4" max="4" width="35.42578125" style="157" customWidth="1"/>
    <col min="5" max="5" width="19.28515625" style="158" customWidth="1"/>
    <col min="6" max="6" width="11.5703125" style="159"/>
    <col min="7" max="7" width="19" style="159" bestFit="1" customWidth="1"/>
    <col min="8" max="8" width="11.5703125" style="160"/>
    <col min="9" max="9" width="15.28515625" style="161" bestFit="1" customWidth="1"/>
    <col min="10" max="10" width="15.28515625" style="161" customWidth="1"/>
    <col min="11" max="11" width="17" style="162" bestFit="1" customWidth="1"/>
    <col min="12" max="12" width="20.7109375" style="161" bestFit="1" customWidth="1"/>
    <col min="13" max="13" width="25.7109375" style="155" hidden="1" customWidth="1"/>
    <col min="14" max="14" width="15.5703125" style="155" hidden="1" customWidth="1"/>
    <col min="15" max="15" width="19.5703125" style="155" hidden="1" customWidth="1"/>
    <col min="16" max="16" width="14.28515625" style="155" hidden="1" customWidth="1"/>
    <col min="17" max="17" width="12.5703125" style="155" hidden="1" customWidth="1"/>
    <col min="18" max="18" width="17.42578125" style="155" bestFit="1" customWidth="1"/>
    <col min="19" max="19" width="14.7109375" style="155" customWidth="1"/>
    <col min="20" max="261" width="11.5703125" style="155"/>
    <col min="262" max="262" width="45.7109375" style="155" customWidth="1"/>
    <col min="263" max="267" width="11.5703125" style="155"/>
    <col min="268" max="268" width="14.7109375" style="155" customWidth="1"/>
    <col min="269" max="517" width="11.5703125" style="155"/>
    <col min="518" max="518" width="45.7109375" style="155" customWidth="1"/>
    <col min="519" max="523" width="11.5703125" style="155"/>
    <col min="524" max="524" width="14.7109375" style="155" customWidth="1"/>
    <col min="525" max="773" width="11.5703125" style="155"/>
    <col min="774" max="774" width="45.7109375" style="155" customWidth="1"/>
    <col min="775" max="779" width="11.5703125" style="155"/>
    <col min="780" max="780" width="14.7109375" style="155" customWidth="1"/>
    <col min="781" max="1029" width="11.5703125" style="155"/>
    <col min="1030" max="1030" width="45.7109375" style="155" customWidth="1"/>
    <col min="1031" max="1035" width="11.5703125" style="155"/>
    <col min="1036" max="1036" width="14.7109375" style="155" customWidth="1"/>
    <col min="1037" max="1285" width="11.5703125" style="155"/>
    <col min="1286" max="1286" width="45.7109375" style="155" customWidth="1"/>
    <col min="1287" max="1291" width="11.5703125" style="155"/>
    <col min="1292" max="1292" width="14.7109375" style="155" customWidth="1"/>
    <col min="1293" max="1541" width="11.5703125" style="155"/>
    <col min="1542" max="1542" width="45.7109375" style="155" customWidth="1"/>
    <col min="1543" max="1547" width="11.5703125" style="155"/>
    <col min="1548" max="1548" width="14.7109375" style="155" customWidth="1"/>
    <col min="1549" max="1797" width="11.5703125" style="155"/>
    <col min="1798" max="1798" width="45.7109375" style="155" customWidth="1"/>
    <col min="1799" max="1803" width="11.5703125" style="155"/>
    <col min="1804" max="1804" width="14.7109375" style="155" customWidth="1"/>
    <col min="1805" max="2053" width="11.5703125" style="155"/>
    <col min="2054" max="2054" width="45.7109375" style="155" customWidth="1"/>
    <col min="2055" max="2059" width="11.5703125" style="155"/>
    <col min="2060" max="2060" width="14.7109375" style="155" customWidth="1"/>
    <col min="2061" max="2309" width="11.5703125" style="155"/>
    <col min="2310" max="2310" width="45.7109375" style="155" customWidth="1"/>
    <col min="2311" max="2315" width="11.5703125" style="155"/>
    <col min="2316" max="2316" width="14.7109375" style="155" customWidth="1"/>
    <col min="2317" max="2565" width="11.5703125" style="155"/>
    <col min="2566" max="2566" width="45.7109375" style="155" customWidth="1"/>
    <col min="2567" max="2571" width="11.5703125" style="155"/>
    <col min="2572" max="2572" width="14.7109375" style="155" customWidth="1"/>
    <col min="2573" max="2821" width="11.5703125" style="155"/>
    <col min="2822" max="2822" width="45.7109375" style="155" customWidth="1"/>
    <col min="2823" max="2827" width="11.5703125" style="155"/>
    <col min="2828" max="2828" width="14.7109375" style="155" customWidth="1"/>
    <col min="2829" max="3077" width="11.5703125" style="155"/>
    <col min="3078" max="3078" width="45.7109375" style="155" customWidth="1"/>
    <col min="3079" max="3083" width="11.5703125" style="155"/>
    <col min="3084" max="3084" width="14.7109375" style="155" customWidth="1"/>
    <col min="3085" max="3333" width="11.5703125" style="155"/>
    <col min="3334" max="3334" width="45.7109375" style="155" customWidth="1"/>
    <col min="3335" max="3339" width="11.5703125" style="155"/>
    <col min="3340" max="3340" width="14.7109375" style="155" customWidth="1"/>
    <col min="3341" max="3589" width="11.5703125" style="155"/>
    <col min="3590" max="3590" width="45.7109375" style="155" customWidth="1"/>
    <col min="3591" max="3595" width="11.5703125" style="155"/>
    <col min="3596" max="3596" width="14.7109375" style="155" customWidth="1"/>
    <col min="3597" max="3845" width="11.5703125" style="155"/>
    <col min="3846" max="3846" width="45.7109375" style="155" customWidth="1"/>
    <col min="3847" max="3851" width="11.5703125" style="155"/>
    <col min="3852" max="3852" width="14.7109375" style="155" customWidth="1"/>
    <col min="3853" max="4101" width="11.5703125" style="155"/>
    <col min="4102" max="4102" width="45.7109375" style="155" customWidth="1"/>
    <col min="4103" max="4107" width="11.5703125" style="155"/>
    <col min="4108" max="4108" width="14.7109375" style="155" customWidth="1"/>
    <col min="4109" max="4357" width="11.5703125" style="155"/>
    <col min="4358" max="4358" width="45.7109375" style="155" customWidth="1"/>
    <col min="4359" max="4363" width="11.5703125" style="155"/>
    <col min="4364" max="4364" width="14.7109375" style="155" customWidth="1"/>
    <col min="4365" max="4613" width="11.5703125" style="155"/>
    <col min="4614" max="4614" width="45.7109375" style="155" customWidth="1"/>
    <col min="4615" max="4619" width="11.5703125" style="155"/>
    <col min="4620" max="4620" width="14.7109375" style="155" customWidth="1"/>
    <col min="4621" max="4869" width="11.5703125" style="155"/>
    <col min="4870" max="4870" width="45.7109375" style="155" customWidth="1"/>
    <col min="4871" max="4875" width="11.5703125" style="155"/>
    <col min="4876" max="4876" width="14.7109375" style="155" customWidth="1"/>
    <col min="4877" max="5125" width="11.5703125" style="155"/>
    <col min="5126" max="5126" width="45.7109375" style="155" customWidth="1"/>
    <col min="5127" max="5131" width="11.5703125" style="155"/>
    <col min="5132" max="5132" width="14.7109375" style="155" customWidth="1"/>
    <col min="5133" max="5381" width="11.5703125" style="155"/>
    <col min="5382" max="5382" width="45.7109375" style="155" customWidth="1"/>
    <col min="5383" max="5387" width="11.5703125" style="155"/>
    <col min="5388" max="5388" width="14.7109375" style="155" customWidth="1"/>
    <col min="5389" max="5637" width="11.5703125" style="155"/>
    <col min="5638" max="5638" width="45.7109375" style="155" customWidth="1"/>
    <col min="5639" max="5643" width="11.5703125" style="155"/>
    <col min="5644" max="5644" width="14.7109375" style="155" customWidth="1"/>
    <col min="5645" max="5893" width="11.5703125" style="155"/>
    <col min="5894" max="5894" width="45.7109375" style="155" customWidth="1"/>
    <col min="5895" max="5899" width="11.5703125" style="155"/>
    <col min="5900" max="5900" width="14.7109375" style="155" customWidth="1"/>
    <col min="5901" max="6149" width="11.5703125" style="155"/>
    <col min="6150" max="6150" width="45.7109375" style="155" customWidth="1"/>
    <col min="6151" max="6155" width="11.5703125" style="155"/>
    <col min="6156" max="6156" width="14.7109375" style="155" customWidth="1"/>
    <col min="6157" max="6405" width="11.5703125" style="155"/>
    <col min="6406" max="6406" width="45.7109375" style="155" customWidth="1"/>
    <col min="6407" max="6411" width="11.5703125" style="155"/>
    <col min="6412" max="6412" width="14.7109375" style="155" customWidth="1"/>
    <col min="6413" max="6661" width="11.5703125" style="155"/>
    <col min="6662" max="6662" width="45.7109375" style="155" customWidth="1"/>
    <col min="6663" max="6667" width="11.5703125" style="155"/>
    <col min="6668" max="6668" width="14.7109375" style="155" customWidth="1"/>
    <col min="6669" max="6917" width="11.5703125" style="155"/>
    <col min="6918" max="6918" width="45.7109375" style="155" customWidth="1"/>
    <col min="6919" max="6923" width="11.5703125" style="155"/>
    <col min="6924" max="6924" width="14.7109375" style="155" customWidth="1"/>
    <col min="6925" max="7173" width="11.5703125" style="155"/>
    <col min="7174" max="7174" width="45.7109375" style="155" customWidth="1"/>
    <col min="7175" max="7179" width="11.5703125" style="155"/>
    <col min="7180" max="7180" width="14.7109375" style="155" customWidth="1"/>
    <col min="7181" max="7429" width="11.5703125" style="155"/>
    <col min="7430" max="7430" width="45.7109375" style="155" customWidth="1"/>
    <col min="7431" max="7435" width="11.5703125" style="155"/>
    <col min="7436" max="7436" width="14.7109375" style="155" customWidth="1"/>
    <col min="7437" max="7685" width="11.5703125" style="155"/>
    <col min="7686" max="7686" width="45.7109375" style="155" customWidth="1"/>
    <col min="7687" max="7691" width="11.5703125" style="155"/>
    <col min="7692" max="7692" width="14.7109375" style="155" customWidth="1"/>
    <col min="7693" max="7941" width="11.5703125" style="155"/>
    <col min="7942" max="7942" width="45.7109375" style="155" customWidth="1"/>
    <col min="7943" max="7947" width="11.5703125" style="155"/>
    <col min="7948" max="7948" width="14.7109375" style="155" customWidth="1"/>
    <col min="7949" max="8197" width="11.5703125" style="155"/>
    <col min="8198" max="8198" width="45.7109375" style="155" customWidth="1"/>
    <col min="8199" max="8203" width="11.5703125" style="155"/>
    <col min="8204" max="8204" width="14.7109375" style="155" customWidth="1"/>
    <col min="8205" max="8453" width="11.5703125" style="155"/>
    <col min="8454" max="8454" width="45.7109375" style="155" customWidth="1"/>
    <col min="8455" max="8459" width="11.5703125" style="155"/>
    <col min="8460" max="8460" width="14.7109375" style="155" customWidth="1"/>
    <col min="8461" max="8709" width="11.5703125" style="155"/>
    <col min="8710" max="8710" width="45.7109375" style="155" customWidth="1"/>
    <col min="8711" max="8715" width="11.5703125" style="155"/>
    <col min="8716" max="8716" width="14.7109375" style="155" customWidth="1"/>
    <col min="8717" max="8965" width="11.5703125" style="155"/>
    <col min="8966" max="8966" width="45.7109375" style="155" customWidth="1"/>
    <col min="8967" max="8971" width="11.5703125" style="155"/>
    <col min="8972" max="8972" width="14.7109375" style="155" customWidth="1"/>
    <col min="8973" max="9221" width="11.5703125" style="155"/>
    <col min="9222" max="9222" width="45.7109375" style="155" customWidth="1"/>
    <col min="9223" max="9227" width="11.5703125" style="155"/>
    <col min="9228" max="9228" width="14.7109375" style="155" customWidth="1"/>
    <col min="9229" max="9477" width="11.5703125" style="155"/>
    <col min="9478" max="9478" width="45.7109375" style="155" customWidth="1"/>
    <col min="9479" max="9483" width="11.5703125" style="155"/>
    <col min="9484" max="9484" width="14.7109375" style="155" customWidth="1"/>
    <col min="9485" max="9733" width="11.5703125" style="155"/>
    <col min="9734" max="9734" width="45.7109375" style="155" customWidth="1"/>
    <col min="9735" max="9739" width="11.5703125" style="155"/>
    <col min="9740" max="9740" width="14.7109375" style="155" customWidth="1"/>
    <col min="9741" max="9989" width="11.5703125" style="155"/>
    <col min="9990" max="9990" width="45.7109375" style="155" customWidth="1"/>
    <col min="9991" max="9995" width="11.5703125" style="155"/>
    <col min="9996" max="9996" width="14.7109375" style="155" customWidth="1"/>
    <col min="9997" max="10245" width="11.5703125" style="155"/>
    <col min="10246" max="10246" width="45.7109375" style="155" customWidth="1"/>
    <col min="10247" max="10251" width="11.5703125" style="155"/>
    <col min="10252" max="10252" width="14.7109375" style="155" customWidth="1"/>
    <col min="10253" max="10501" width="11.5703125" style="155"/>
    <col min="10502" max="10502" width="45.7109375" style="155" customWidth="1"/>
    <col min="10503" max="10507" width="11.5703125" style="155"/>
    <col min="10508" max="10508" width="14.7109375" style="155" customWidth="1"/>
    <col min="10509" max="10757" width="11.5703125" style="155"/>
    <col min="10758" max="10758" width="45.7109375" style="155" customWidth="1"/>
    <col min="10759" max="10763" width="11.5703125" style="155"/>
    <col min="10764" max="10764" width="14.7109375" style="155" customWidth="1"/>
    <col min="10765" max="11013" width="11.5703125" style="155"/>
    <col min="11014" max="11014" width="45.7109375" style="155" customWidth="1"/>
    <col min="11015" max="11019" width="11.5703125" style="155"/>
    <col min="11020" max="11020" width="14.7109375" style="155" customWidth="1"/>
    <col min="11021" max="11269" width="11.5703125" style="155"/>
    <col min="11270" max="11270" width="45.7109375" style="155" customWidth="1"/>
    <col min="11271" max="11275" width="11.5703125" style="155"/>
    <col min="11276" max="11276" width="14.7109375" style="155" customWidth="1"/>
    <col min="11277" max="11525" width="11.5703125" style="155"/>
    <col min="11526" max="11526" width="45.7109375" style="155" customWidth="1"/>
    <col min="11527" max="11531" width="11.5703125" style="155"/>
    <col min="11532" max="11532" width="14.7109375" style="155" customWidth="1"/>
    <col min="11533" max="11781" width="11.5703125" style="155"/>
    <col min="11782" max="11782" width="45.7109375" style="155" customWidth="1"/>
    <col min="11783" max="11787" width="11.5703125" style="155"/>
    <col min="11788" max="11788" width="14.7109375" style="155" customWidth="1"/>
    <col min="11789" max="12037" width="11.5703125" style="155"/>
    <col min="12038" max="12038" width="45.7109375" style="155" customWidth="1"/>
    <col min="12039" max="12043" width="11.5703125" style="155"/>
    <col min="12044" max="12044" width="14.7109375" style="155" customWidth="1"/>
    <col min="12045" max="12293" width="11.5703125" style="155"/>
    <col min="12294" max="12294" width="45.7109375" style="155" customWidth="1"/>
    <col min="12295" max="12299" width="11.5703125" style="155"/>
    <col min="12300" max="12300" width="14.7109375" style="155" customWidth="1"/>
    <col min="12301" max="12549" width="11.5703125" style="155"/>
    <col min="12550" max="12550" width="45.7109375" style="155" customWidth="1"/>
    <col min="12551" max="12555" width="11.5703125" style="155"/>
    <col min="12556" max="12556" width="14.7109375" style="155" customWidth="1"/>
    <col min="12557" max="12805" width="11.5703125" style="155"/>
    <col min="12806" max="12806" width="45.7109375" style="155" customWidth="1"/>
    <col min="12807" max="12811" width="11.5703125" style="155"/>
    <col min="12812" max="12812" width="14.7109375" style="155" customWidth="1"/>
    <col min="12813" max="13061" width="11.5703125" style="155"/>
    <col min="13062" max="13062" width="45.7109375" style="155" customWidth="1"/>
    <col min="13063" max="13067" width="11.5703125" style="155"/>
    <col min="13068" max="13068" width="14.7109375" style="155" customWidth="1"/>
    <col min="13069" max="13317" width="11.5703125" style="155"/>
    <col min="13318" max="13318" width="45.7109375" style="155" customWidth="1"/>
    <col min="13319" max="13323" width="11.5703125" style="155"/>
    <col min="13324" max="13324" width="14.7109375" style="155" customWidth="1"/>
    <col min="13325" max="13573" width="11.5703125" style="155"/>
    <col min="13574" max="13574" width="45.7109375" style="155" customWidth="1"/>
    <col min="13575" max="13579" width="11.5703125" style="155"/>
    <col min="13580" max="13580" width="14.7109375" style="155" customWidth="1"/>
    <col min="13581" max="13829" width="11.5703125" style="155"/>
    <col min="13830" max="13830" width="45.7109375" style="155" customWidth="1"/>
    <col min="13831" max="13835" width="11.5703125" style="155"/>
    <col min="13836" max="13836" width="14.7109375" style="155" customWidth="1"/>
    <col min="13837" max="14085" width="11.5703125" style="155"/>
    <col min="14086" max="14086" width="45.7109375" style="155" customWidth="1"/>
    <col min="14087" max="14091" width="11.5703125" style="155"/>
    <col min="14092" max="14092" width="14.7109375" style="155" customWidth="1"/>
    <col min="14093" max="14341" width="11.5703125" style="155"/>
    <col min="14342" max="14342" width="45.7109375" style="155" customWidth="1"/>
    <col min="14343" max="14347" width="11.5703125" style="155"/>
    <col min="14348" max="14348" width="14.7109375" style="155" customWidth="1"/>
    <col min="14349" max="14597" width="11.5703125" style="155"/>
    <col min="14598" max="14598" width="45.7109375" style="155" customWidth="1"/>
    <col min="14599" max="14603" width="11.5703125" style="155"/>
    <col min="14604" max="14604" width="14.7109375" style="155" customWidth="1"/>
    <col min="14605" max="14853" width="11.5703125" style="155"/>
    <col min="14854" max="14854" width="45.7109375" style="155" customWidth="1"/>
    <col min="14855" max="14859" width="11.5703125" style="155"/>
    <col min="14860" max="14860" width="14.7109375" style="155" customWidth="1"/>
    <col min="14861" max="15109" width="11.5703125" style="155"/>
    <col min="15110" max="15110" width="45.7109375" style="155" customWidth="1"/>
    <col min="15111" max="15115" width="11.5703125" style="155"/>
    <col min="15116" max="15116" width="14.7109375" style="155" customWidth="1"/>
    <col min="15117" max="15365" width="11.5703125" style="155"/>
    <col min="15366" max="15366" width="45.7109375" style="155" customWidth="1"/>
    <col min="15367" max="15371" width="11.5703125" style="155"/>
    <col min="15372" max="15372" width="14.7109375" style="155" customWidth="1"/>
    <col min="15373" max="15621" width="11.5703125" style="155"/>
    <col min="15622" max="15622" width="45.7109375" style="155" customWidth="1"/>
    <col min="15623" max="15627" width="11.5703125" style="155"/>
    <col min="15628" max="15628" width="14.7109375" style="155" customWidth="1"/>
    <col min="15629" max="15877" width="11.5703125" style="155"/>
    <col min="15878" max="15878" width="45.7109375" style="155" customWidth="1"/>
    <col min="15879" max="15883" width="11.5703125" style="155"/>
    <col min="15884" max="15884" width="14.7109375" style="155" customWidth="1"/>
    <col min="15885" max="16133" width="11.5703125" style="155"/>
    <col min="16134" max="16134" width="45.7109375" style="155" customWidth="1"/>
    <col min="16135" max="16139" width="11.5703125" style="155"/>
    <col min="16140" max="16140" width="14.7109375" style="155" customWidth="1"/>
    <col min="16141" max="16384" width="11.5703125" style="155"/>
  </cols>
  <sheetData>
    <row r="1" spans="1:260" ht="15" customHeight="1" thickBot="1"/>
    <row r="2" spans="1:260" ht="47.25" customHeight="1" thickBot="1">
      <c r="B2" s="486" t="s">
        <v>112</v>
      </c>
      <c r="C2" s="487"/>
      <c r="D2" s="487"/>
      <c r="E2" s="487"/>
      <c r="F2" s="487"/>
      <c r="G2" s="487"/>
      <c r="H2" s="487"/>
      <c r="I2" s="488"/>
      <c r="J2" s="489"/>
      <c r="K2" s="490"/>
      <c r="L2" s="491"/>
    </row>
    <row r="3" spans="1:260" s="163" customFormat="1" ht="24" customHeight="1" thickBot="1">
      <c r="B3" s="498" t="s">
        <v>113</v>
      </c>
      <c r="C3" s="499"/>
      <c r="D3" s="499"/>
      <c r="E3" s="499"/>
      <c r="F3" s="499"/>
      <c r="G3" s="499"/>
      <c r="H3" s="499"/>
      <c r="I3" s="500"/>
      <c r="J3" s="492"/>
      <c r="K3" s="493"/>
      <c r="L3" s="494"/>
    </row>
    <row r="4" spans="1:260" s="163" customFormat="1" ht="15.75" thickBot="1">
      <c r="A4" s="164"/>
      <c r="B4" s="498" t="s">
        <v>75</v>
      </c>
      <c r="C4" s="499"/>
      <c r="D4" s="499"/>
      <c r="E4" s="499"/>
      <c r="F4" s="499"/>
      <c r="G4" s="499"/>
      <c r="H4" s="499"/>
      <c r="I4" s="500"/>
      <c r="J4" s="495"/>
      <c r="K4" s="496"/>
      <c r="L4" s="497"/>
    </row>
    <row r="5" spans="1:260" ht="15" customHeight="1">
      <c r="B5" s="501"/>
      <c r="C5" s="502"/>
      <c r="D5" s="502"/>
      <c r="E5" s="502"/>
      <c r="F5" s="502"/>
      <c r="G5" s="502"/>
      <c r="H5" s="503"/>
      <c r="I5" s="510" t="s">
        <v>114</v>
      </c>
      <c r="J5" s="510"/>
      <c r="K5" s="510"/>
      <c r="L5" s="165"/>
      <c r="M5" s="166"/>
      <c r="N5" s="167"/>
    </row>
    <row r="6" spans="1:260" ht="15" customHeight="1">
      <c r="B6" s="504"/>
      <c r="C6" s="505"/>
      <c r="D6" s="505"/>
      <c r="E6" s="505"/>
      <c r="F6" s="505"/>
      <c r="G6" s="505"/>
      <c r="H6" s="506"/>
      <c r="I6" s="511" t="s">
        <v>115</v>
      </c>
      <c r="J6" s="511"/>
      <c r="K6" s="511"/>
      <c r="L6" s="168"/>
      <c r="M6" s="166"/>
      <c r="N6" s="167"/>
    </row>
    <row r="7" spans="1:260" ht="15" customHeight="1">
      <c r="B7" s="504"/>
      <c r="C7" s="505"/>
      <c r="D7" s="505"/>
      <c r="E7" s="505"/>
      <c r="F7" s="505"/>
      <c r="G7" s="505"/>
      <c r="H7" s="506"/>
      <c r="I7" s="511" t="s">
        <v>116</v>
      </c>
      <c r="J7" s="511"/>
      <c r="K7" s="511"/>
      <c r="L7" s="169">
        <f>+L5*(1+L6)</f>
        <v>0</v>
      </c>
      <c r="M7" s="166"/>
      <c r="N7" s="167"/>
    </row>
    <row r="8" spans="1:260" ht="15" customHeight="1" thickBot="1">
      <c r="B8" s="507"/>
      <c r="C8" s="508"/>
      <c r="D8" s="508"/>
      <c r="E8" s="508"/>
      <c r="F8" s="508"/>
      <c r="G8" s="508"/>
      <c r="H8" s="509"/>
      <c r="I8" s="512" t="s">
        <v>117</v>
      </c>
      <c r="J8" s="512"/>
      <c r="K8" s="512"/>
      <c r="L8" s="170">
        <v>6</v>
      </c>
    </row>
    <row r="9" spans="1:260" ht="36.75" customHeight="1" thickBot="1">
      <c r="B9" s="171" t="s">
        <v>118</v>
      </c>
      <c r="C9" s="513" t="s">
        <v>119</v>
      </c>
      <c r="D9" s="513"/>
      <c r="E9" s="172" t="s">
        <v>120</v>
      </c>
      <c r="F9" s="173" t="s">
        <v>121</v>
      </c>
      <c r="G9" s="173" t="s">
        <v>122</v>
      </c>
      <c r="H9" s="174" t="s">
        <v>123</v>
      </c>
      <c r="I9" s="175" t="s">
        <v>124</v>
      </c>
      <c r="J9" s="175" t="s">
        <v>125</v>
      </c>
      <c r="K9" s="176" t="s">
        <v>126</v>
      </c>
      <c r="L9" s="177" t="s">
        <v>127</v>
      </c>
      <c r="M9" s="178"/>
      <c r="N9" s="179"/>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78"/>
      <c r="FE9" s="178"/>
      <c r="FF9" s="178"/>
      <c r="FG9" s="178"/>
      <c r="FH9" s="178"/>
      <c r="FI9" s="178"/>
      <c r="FJ9" s="178"/>
      <c r="FK9" s="178"/>
      <c r="FL9" s="178"/>
      <c r="FM9" s="178"/>
      <c r="FN9" s="178"/>
      <c r="FO9" s="178"/>
      <c r="FP9" s="178"/>
      <c r="FQ9" s="178"/>
      <c r="FR9" s="178"/>
      <c r="FS9" s="178"/>
      <c r="FT9" s="178"/>
      <c r="FU9" s="178"/>
      <c r="FV9" s="178"/>
      <c r="FW9" s="178"/>
      <c r="FX9" s="178"/>
      <c r="FY9" s="178"/>
      <c r="FZ9" s="178"/>
      <c r="GA9" s="178"/>
      <c r="GB9" s="178"/>
      <c r="GC9" s="178"/>
      <c r="GD9" s="178"/>
      <c r="GE9" s="178"/>
      <c r="GF9" s="178"/>
      <c r="GG9" s="178"/>
      <c r="GH9" s="178"/>
      <c r="GI9" s="178"/>
      <c r="GJ9" s="178"/>
      <c r="GK9" s="178"/>
      <c r="GL9" s="178"/>
      <c r="GM9" s="178"/>
      <c r="GN9" s="178"/>
      <c r="GO9" s="178"/>
      <c r="GP9" s="178"/>
      <c r="GQ9" s="178"/>
      <c r="GR9" s="178"/>
      <c r="GS9" s="178"/>
      <c r="GT9" s="178"/>
      <c r="GU9" s="178"/>
      <c r="GV9" s="178"/>
      <c r="GW9" s="178"/>
      <c r="GX9" s="178"/>
      <c r="GY9" s="178"/>
      <c r="GZ9" s="178"/>
      <c r="HA9" s="178"/>
      <c r="HB9" s="178"/>
      <c r="HC9" s="178"/>
      <c r="HD9" s="178"/>
      <c r="HE9" s="178"/>
      <c r="HF9" s="178"/>
      <c r="HG9" s="178"/>
      <c r="HH9" s="178"/>
      <c r="HI9" s="178"/>
      <c r="HJ9" s="178"/>
      <c r="HK9" s="178"/>
      <c r="HL9" s="178"/>
      <c r="HM9" s="178"/>
      <c r="HN9" s="178"/>
      <c r="HO9" s="178"/>
      <c r="HP9" s="178"/>
      <c r="HQ9" s="178"/>
      <c r="HR9" s="178"/>
      <c r="HS9" s="178"/>
      <c r="HT9" s="178"/>
      <c r="HU9" s="178"/>
      <c r="HV9" s="178"/>
      <c r="HW9" s="178"/>
      <c r="HX9" s="178"/>
      <c r="HY9" s="178"/>
      <c r="HZ9" s="178"/>
      <c r="IA9" s="178"/>
      <c r="IB9" s="178"/>
      <c r="IC9" s="178"/>
      <c r="ID9" s="178"/>
      <c r="IE9" s="178"/>
      <c r="IF9" s="178"/>
      <c r="IG9" s="178"/>
      <c r="IH9" s="178"/>
      <c r="II9" s="178"/>
      <c r="IJ9" s="178"/>
      <c r="IK9" s="178"/>
      <c r="IL9" s="178"/>
      <c r="IM9" s="178"/>
      <c r="IN9" s="178"/>
      <c r="IO9" s="178"/>
      <c r="IP9" s="178"/>
      <c r="IQ9" s="178"/>
      <c r="IR9" s="178"/>
      <c r="IS9" s="178"/>
      <c r="IT9" s="178"/>
      <c r="IU9" s="178"/>
      <c r="IV9" s="178"/>
      <c r="IW9" s="178"/>
      <c r="IX9" s="178"/>
      <c r="IY9" s="178"/>
      <c r="IZ9" s="178"/>
    </row>
    <row r="10" spans="1:260" ht="15" customHeight="1">
      <c r="B10" s="180">
        <v>1</v>
      </c>
      <c r="C10" s="514" t="s">
        <v>128</v>
      </c>
      <c r="D10" s="514"/>
      <c r="E10" s="181"/>
      <c r="F10" s="182"/>
      <c r="G10" s="182"/>
      <c r="H10" s="183"/>
      <c r="I10" s="184"/>
      <c r="J10" s="185"/>
      <c r="K10" s="186"/>
      <c r="L10" s="187"/>
      <c r="M10" s="188" t="e">
        <f t="shared" ref="M10:M48" si="0">+L10/$L$5</f>
        <v>#DIV/0!</v>
      </c>
    </row>
    <row r="11" spans="1:260" ht="15" customHeight="1">
      <c r="B11" s="189">
        <v>1.1000000000000001</v>
      </c>
      <c r="C11" s="485" t="s">
        <v>129</v>
      </c>
      <c r="D11" s="485"/>
      <c r="E11" s="190" t="s">
        <v>130</v>
      </c>
      <c r="F11" s="191"/>
      <c r="G11" s="191"/>
      <c r="H11" s="192"/>
      <c r="I11" s="193"/>
      <c r="J11" s="194">
        <f>+F.P!$D$28</f>
        <v>0</v>
      </c>
      <c r="K11" s="195" t="e">
        <f>+L11/$L$5</f>
        <v>#DIV/0!</v>
      </c>
      <c r="L11" s="196">
        <f>ROUNDUP((F11*H11*I11*G11*(1+J11)),0)</f>
        <v>0</v>
      </c>
      <c r="M11" s="188" t="e">
        <f>+L11/$L$5</f>
        <v>#DIV/0!</v>
      </c>
    </row>
    <row r="12" spans="1:260" ht="15" customHeight="1">
      <c r="B12" s="189">
        <v>1.2</v>
      </c>
      <c r="C12" s="515" t="s">
        <v>131</v>
      </c>
      <c r="D12" s="516"/>
      <c r="E12" s="190" t="s">
        <v>130</v>
      </c>
      <c r="F12" s="191"/>
      <c r="G12" s="191"/>
      <c r="H12" s="192"/>
      <c r="I12" s="193"/>
      <c r="J12" s="194">
        <f>+F.P!$D$28</f>
        <v>0</v>
      </c>
      <c r="K12" s="195" t="e">
        <f t="shared" ref="K12:K29" si="1">+L12/$L$5</f>
        <v>#DIV/0!</v>
      </c>
      <c r="L12" s="196">
        <f t="shared" ref="L12:L29" si="2">ROUNDUP((F12*H12*I12*G12*(1+J12)),0)</f>
        <v>0</v>
      </c>
      <c r="M12" s="188"/>
    </row>
    <row r="13" spans="1:260" ht="15" customHeight="1">
      <c r="B13" s="189">
        <v>1.3</v>
      </c>
      <c r="C13" s="485" t="s">
        <v>132</v>
      </c>
      <c r="D13" s="485"/>
      <c r="E13" s="190" t="s">
        <v>130</v>
      </c>
      <c r="F13" s="191"/>
      <c r="G13" s="191"/>
      <c r="H13" s="192"/>
      <c r="I13" s="193"/>
      <c r="J13" s="194">
        <f>+F.P!$D$28</f>
        <v>0</v>
      </c>
      <c r="K13" s="195" t="e">
        <f t="shared" si="1"/>
        <v>#DIV/0!</v>
      </c>
      <c r="L13" s="196">
        <f t="shared" si="2"/>
        <v>0</v>
      </c>
      <c r="M13" s="188" t="e">
        <f>+L13/$L$5</f>
        <v>#DIV/0!</v>
      </c>
    </row>
    <row r="14" spans="1:260" ht="15" customHeight="1">
      <c r="B14" s="189">
        <v>1.4</v>
      </c>
      <c r="C14" s="485" t="s">
        <v>133</v>
      </c>
      <c r="D14" s="485"/>
      <c r="E14" s="190" t="s">
        <v>130</v>
      </c>
      <c r="F14" s="191"/>
      <c r="G14" s="191"/>
      <c r="H14" s="192"/>
      <c r="I14" s="193"/>
      <c r="J14" s="194">
        <f>+F.P!$D$28</f>
        <v>0</v>
      </c>
      <c r="K14" s="195" t="e">
        <f t="shared" si="1"/>
        <v>#DIV/0!</v>
      </c>
      <c r="L14" s="196">
        <f t="shared" si="2"/>
        <v>0</v>
      </c>
      <c r="M14" s="188"/>
    </row>
    <row r="15" spans="1:260" ht="15" customHeight="1">
      <c r="B15" s="189">
        <v>1.5</v>
      </c>
      <c r="C15" s="515" t="s">
        <v>134</v>
      </c>
      <c r="D15" s="516"/>
      <c r="E15" s="190" t="s">
        <v>130</v>
      </c>
      <c r="F15" s="191"/>
      <c r="G15" s="191"/>
      <c r="H15" s="192"/>
      <c r="I15" s="193"/>
      <c r="J15" s="194">
        <f>+F.P!$D$28</f>
        <v>0</v>
      </c>
      <c r="K15" s="195" t="e">
        <f t="shared" si="1"/>
        <v>#DIV/0!</v>
      </c>
      <c r="L15" s="196">
        <f t="shared" si="2"/>
        <v>0</v>
      </c>
      <c r="M15" s="188"/>
    </row>
    <row r="16" spans="1:260" ht="15" customHeight="1">
      <c r="B16" s="189">
        <v>1.6</v>
      </c>
      <c r="C16" s="485" t="s">
        <v>135</v>
      </c>
      <c r="D16" s="485"/>
      <c r="E16" s="190" t="s">
        <v>130</v>
      </c>
      <c r="F16" s="191"/>
      <c r="G16" s="191"/>
      <c r="H16" s="192"/>
      <c r="I16" s="193"/>
      <c r="J16" s="194">
        <f>+F.P!$D$28</f>
        <v>0</v>
      </c>
      <c r="K16" s="195" t="e">
        <f t="shared" si="1"/>
        <v>#DIV/0!</v>
      </c>
      <c r="L16" s="196">
        <f t="shared" si="2"/>
        <v>0</v>
      </c>
      <c r="M16" s="188"/>
    </row>
    <row r="17" spans="2:13" ht="15" customHeight="1">
      <c r="B17" s="189">
        <v>1.7</v>
      </c>
      <c r="C17" s="515" t="s">
        <v>136</v>
      </c>
      <c r="D17" s="516"/>
      <c r="E17" s="190" t="s">
        <v>130</v>
      </c>
      <c r="F17" s="191"/>
      <c r="G17" s="191"/>
      <c r="H17" s="192"/>
      <c r="I17" s="193"/>
      <c r="J17" s="194">
        <f>+F.P!$D$28</f>
        <v>0</v>
      </c>
      <c r="K17" s="195" t="e">
        <f t="shared" si="1"/>
        <v>#DIV/0!</v>
      </c>
      <c r="L17" s="196">
        <f t="shared" si="2"/>
        <v>0</v>
      </c>
      <c r="M17" s="188" t="e">
        <f t="shared" si="0"/>
        <v>#DIV/0!</v>
      </c>
    </row>
    <row r="18" spans="2:13" ht="15" customHeight="1">
      <c r="B18" s="189">
        <v>1.8</v>
      </c>
      <c r="C18" s="515" t="s">
        <v>137</v>
      </c>
      <c r="D18" s="516"/>
      <c r="E18" s="190" t="s">
        <v>130</v>
      </c>
      <c r="F18" s="191"/>
      <c r="G18" s="191"/>
      <c r="H18" s="192"/>
      <c r="I18" s="193"/>
      <c r="J18" s="194">
        <f>+F.P!$D$28</f>
        <v>0</v>
      </c>
      <c r="K18" s="195" t="e">
        <f t="shared" si="1"/>
        <v>#DIV/0!</v>
      </c>
      <c r="L18" s="196">
        <f t="shared" si="2"/>
        <v>0</v>
      </c>
      <c r="M18" s="188"/>
    </row>
    <row r="19" spans="2:13" ht="15" customHeight="1">
      <c r="B19" s="189">
        <v>1.9</v>
      </c>
      <c r="C19" s="515" t="s">
        <v>138</v>
      </c>
      <c r="D19" s="516"/>
      <c r="E19" s="190" t="s">
        <v>130</v>
      </c>
      <c r="F19" s="191"/>
      <c r="G19" s="191"/>
      <c r="H19" s="192"/>
      <c r="I19" s="193"/>
      <c r="J19" s="194">
        <f>+F.P!$D$28</f>
        <v>0</v>
      </c>
      <c r="K19" s="195" t="e">
        <f t="shared" si="1"/>
        <v>#DIV/0!</v>
      </c>
      <c r="L19" s="196">
        <f t="shared" si="2"/>
        <v>0</v>
      </c>
      <c r="M19" s="188"/>
    </row>
    <row r="20" spans="2:13" ht="15" customHeight="1">
      <c r="B20" s="197">
        <v>1.1000000000000001</v>
      </c>
      <c r="C20" s="485" t="s">
        <v>139</v>
      </c>
      <c r="D20" s="485"/>
      <c r="E20" s="190" t="s">
        <v>130</v>
      </c>
      <c r="F20" s="191"/>
      <c r="G20" s="191"/>
      <c r="H20" s="192"/>
      <c r="I20" s="193"/>
      <c r="J20" s="194">
        <f>+F.P!$D$28</f>
        <v>0</v>
      </c>
      <c r="K20" s="195" t="e">
        <f t="shared" si="1"/>
        <v>#DIV/0!</v>
      </c>
      <c r="L20" s="196">
        <f t="shared" si="2"/>
        <v>0</v>
      </c>
      <c r="M20" s="188"/>
    </row>
    <row r="21" spans="2:13" ht="15" customHeight="1">
      <c r="B21" s="189">
        <v>1.1100000000000001</v>
      </c>
      <c r="C21" s="485" t="s">
        <v>140</v>
      </c>
      <c r="D21" s="485"/>
      <c r="E21" s="190" t="s">
        <v>130</v>
      </c>
      <c r="F21" s="191"/>
      <c r="G21" s="191"/>
      <c r="H21" s="192"/>
      <c r="I21" s="193"/>
      <c r="J21" s="194">
        <f>+F.P!$D$28</f>
        <v>0</v>
      </c>
      <c r="K21" s="195" t="e">
        <f t="shared" si="1"/>
        <v>#DIV/0!</v>
      </c>
      <c r="L21" s="196">
        <f t="shared" si="2"/>
        <v>0</v>
      </c>
      <c r="M21" s="188"/>
    </row>
    <row r="22" spans="2:13" ht="15" customHeight="1">
      <c r="B22" s="189">
        <v>1.1200000000000001</v>
      </c>
      <c r="C22" s="515" t="s">
        <v>141</v>
      </c>
      <c r="D22" s="516"/>
      <c r="E22" s="190" t="s">
        <v>130</v>
      </c>
      <c r="F22" s="191"/>
      <c r="G22" s="191"/>
      <c r="H22" s="192"/>
      <c r="I22" s="193"/>
      <c r="J22" s="194">
        <f>+F.P!$D$28</f>
        <v>0</v>
      </c>
      <c r="K22" s="195" t="e">
        <f t="shared" si="1"/>
        <v>#DIV/0!</v>
      </c>
      <c r="L22" s="196">
        <f t="shared" si="2"/>
        <v>0</v>
      </c>
      <c r="M22" s="188"/>
    </row>
    <row r="23" spans="2:13" ht="15" customHeight="1">
      <c r="B23" s="189">
        <v>1.1299999999999999</v>
      </c>
      <c r="C23" s="515" t="s">
        <v>142</v>
      </c>
      <c r="D23" s="516"/>
      <c r="E23" s="190" t="s">
        <v>130</v>
      </c>
      <c r="F23" s="191"/>
      <c r="G23" s="191"/>
      <c r="H23" s="192"/>
      <c r="I23" s="193"/>
      <c r="J23" s="194">
        <f>+F.P!$D$28</f>
        <v>0</v>
      </c>
      <c r="K23" s="195" t="e">
        <f t="shared" si="1"/>
        <v>#DIV/0!</v>
      </c>
      <c r="L23" s="196">
        <f t="shared" si="2"/>
        <v>0</v>
      </c>
      <c r="M23" s="188" t="e">
        <f t="shared" si="0"/>
        <v>#DIV/0!</v>
      </c>
    </row>
    <row r="24" spans="2:13" ht="15" customHeight="1">
      <c r="B24" s="189">
        <v>1.1399999999999999</v>
      </c>
      <c r="C24" s="515" t="s">
        <v>143</v>
      </c>
      <c r="D24" s="516"/>
      <c r="E24" s="190" t="s">
        <v>130</v>
      </c>
      <c r="F24" s="191"/>
      <c r="G24" s="191"/>
      <c r="H24" s="192"/>
      <c r="I24" s="193"/>
      <c r="J24" s="194">
        <f>+F.P!$D$28</f>
        <v>0</v>
      </c>
      <c r="K24" s="195" t="e">
        <f t="shared" si="1"/>
        <v>#DIV/0!</v>
      </c>
      <c r="L24" s="196">
        <f t="shared" si="2"/>
        <v>0</v>
      </c>
      <c r="M24" s="188"/>
    </row>
    <row r="25" spans="2:13" ht="15" customHeight="1">
      <c r="B25" s="189">
        <v>1.1499999999999999</v>
      </c>
      <c r="C25" s="485" t="s">
        <v>144</v>
      </c>
      <c r="D25" s="485"/>
      <c r="E25" s="190" t="s">
        <v>130</v>
      </c>
      <c r="F25" s="191"/>
      <c r="G25" s="191"/>
      <c r="H25" s="192"/>
      <c r="I25" s="193"/>
      <c r="J25" s="194">
        <f>+F.P!$D$28</f>
        <v>0</v>
      </c>
      <c r="K25" s="195" t="e">
        <f t="shared" si="1"/>
        <v>#DIV/0!</v>
      </c>
      <c r="L25" s="196">
        <f t="shared" si="2"/>
        <v>0</v>
      </c>
      <c r="M25" s="188" t="e">
        <f t="shared" si="0"/>
        <v>#DIV/0!</v>
      </c>
    </row>
    <row r="26" spans="2:13" ht="15" customHeight="1">
      <c r="B26" s="189">
        <v>1.1599999999999999</v>
      </c>
      <c r="C26" s="515" t="s">
        <v>145</v>
      </c>
      <c r="D26" s="516"/>
      <c r="E26" s="190" t="s">
        <v>130</v>
      </c>
      <c r="F26" s="191"/>
      <c r="G26" s="191"/>
      <c r="H26" s="192"/>
      <c r="I26" s="193"/>
      <c r="J26" s="194">
        <f>+F.P!$D$28</f>
        <v>0</v>
      </c>
      <c r="K26" s="195" t="e">
        <f t="shared" si="1"/>
        <v>#DIV/0!</v>
      </c>
      <c r="L26" s="196">
        <f t="shared" si="2"/>
        <v>0</v>
      </c>
      <c r="M26" s="188"/>
    </row>
    <row r="27" spans="2:13" s="199" customFormat="1" ht="15" customHeight="1">
      <c r="B27" s="189">
        <v>1.17</v>
      </c>
      <c r="C27" s="485" t="s">
        <v>146</v>
      </c>
      <c r="D27" s="485"/>
      <c r="E27" s="190" t="s">
        <v>130</v>
      </c>
      <c r="F27" s="191"/>
      <c r="G27" s="191"/>
      <c r="H27" s="192"/>
      <c r="I27" s="193"/>
      <c r="J27" s="194">
        <f>+F.P!$D$28</f>
        <v>0</v>
      </c>
      <c r="K27" s="195" t="e">
        <f t="shared" si="1"/>
        <v>#DIV/0!</v>
      </c>
      <c r="L27" s="196">
        <f t="shared" si="2"/>
        <v>0</v>
      </c>
      <c r="M27" s="198" t="e">
        <f t="shared" si="0"/>
        <v>#DIV/0!</v>
      </c>
    </row>
    <row r="28" spans="2:13" ht="15" customHeight="1">
      <c r="B28" s="189">
        <v>1.18</v>
      </c>
      <c r="C28" s="485" t="s">
        <v>147</v>
      </c>
      <c r="D28" s="485"/>
      <c r="E28" s="190" t="s">
        <v>130</v>
      </c>
      <c r="F28" s="191"/>
      <c r="G28" s="191"/>
      <c r="H28" s="192"/>
      <c r="I28" s="193"/>
      <c r="J28" s="194">
        <f>+F.P!$D$28</f>
        <v>0</v>
      </c>
      <c r="K28" s="195" t="e">
        <f t="shared" si="1"/>
        <v>#DIV/0!</v>
      </c>
      <c r="L28" s="196">
        <f t="shared" si="2"/>
        <v>0</v>
      </c>
      <c r="M28" s="188" t="e">
        <f t="shared" si="0"/>
        <v>#DIV/0!</v>
      </c>
    </row>
    <row r="29" spans="2:13" ht="15" customHeight="1">
      <c r="B29" s="189">
        <v>1.19</v>
      </c>
      <c r="C29" s="485" t="s">
        <v>148</v>
      </c>
      <c r="D29" s="485"/>
      <c r="E29" s="190" t="s">
        <v>130</v>
      </c>
      <c r="F29" s="191"/>
      <c r="G29" s="191"/>
      <c r="H29" s="192"/>
      <c r="I29" s="193"/>
      <c r="J29" s="194">
        <f>+F.P!$D$28</f>
        <v>0</v>
      </c>
      <c r="K29" s="195" t="e">
        <f t="shared" si="1"/>
        <v>#DIV/0!</v>
      </c>
      <c r="L29" s="196">
        <f t="shared" si="2"/>
        <v>0</v>
      </c>
      <c r="M29" s="188" t="e">
        <f t="shared" si="0"/>
        <v>#DIV/0!</v>
      </c>
    </row>
    <row r="30" spans="2:13" ht="15" customHeight="1">
      <c r="B30" s="200">
        <v>2</v>
      </c>
      <c r="C30" s="517" t="s">
        <v>149</v>
      </c>
      <c r="D30" s="517"/>
      <c r="E30" s="201"/>
      <c r="F30" s="202"/>
      <c r="G30" s="202"/>
      <c r="H30" s="203"/>
      <c r="I30" s="204"/>
      <c r="J30" s="205"/>
      <c r="K30" s="195"/>
      <c r="L30" s="196"/>
      <c r="M30" s="188" t="e">
        <f t="shared" si="0"/>
        <v>#DIV/0!</v>
      </c>
    </row>
    <row r="31" spans="2:13" ht="15" customHeight="1">
      <c r="B31" s="189">
        <v>2.1</v>
      </c>
      <c r="C31" s="485" t="s">
        <v>150</v>
      </c>
      <c r="D31" s="485"/>
      <c r="E31" s="192" t="s">
        <v>16</v>
      </c>
      <c r="F31" s="191"/>
      <c r="G31" s="191"/>
      <c r="H31" s="192"/>
      <c r="I31" s="206"/>
      <c r="J31" s="207"/>
      <c r="K31" s="195" t="e">
        <f>+L31/$L$5</f>
        <v>#DIV/0!</v>
      </c>
      <c r="L31" s="196">
        <f>ROUNDUP((F31*I31*G31*(1+J31)),0)</f>
        <v>0</v>
      </c>
      <c r="M31" s="188" t="e">
        <f>+L31/$L$5</f>
        <v>#DIV/0!</v>
      </c>
    </row>
    <row r="32" spans="2:13" ht="15" customHeight="1">
      <c r="B32" s="189" t="s">
        <v>151</v>
      </c>
      <c r="C32" s="485" t="s">
        <v>152</v>
      </c>
      <c r="D32" s="485"/>
      <c r="E32" s="192" t="s">
        <v>16</v>
      </c>
      <c r="F32" s="191"/>
      <c r="G32" s="191"/>
      <c r="H32" s="192"/>
      <c r="I32" s="206"/>
      <c r="J32" s="207"/>
      <c r="K32" s="195" t="e">
        <f t="shared" ref="K32:K36" si="3">+L32/$L$5</f>
        <v>#DIV/0!</v>
      </c>
      <c r="L32" s="196">
        <f t="shared" ref="L32:L44" si="4">ROUNDUP((F32*I32*G32*(1+J32)),0)</f>
        <v>0</v>
      </c>
      <c r="M32" s="188"/>
    </row>
    <row r="33" spans="2:17" ht="15" customHeight="1">
      <c r="B33" s="189">
        <v>3.1</v>
      </c>
      <c r="C33" s="485" t="s">
        <v>153</v>
      </c>
      <c r="D33" s="485"/>
      <c r="E33" s="192" t="s">
        <v>16</v>
      </c>
      <c r="F33" s="191"/>
      <c r="G33" s="191"/>
      <c r="H33" s="192"/>
      <c r="I33" s="206"/>
      <c r="J33" s="207"/>
      <c r="K33" s="195" t="e">
        <f t="shared" si="3"/>
        <v>#DIV/0!</v>
      </c>
      <c r="L33" s="196">
        <f t="shared" si="4"/>
        <v>0</v>
      </c>
      <c r="M33" s="188" t="e">
        <f>+L33/$L$5</f>
        <v>#DIV/0!</v>
      </c>
    </row>
    <row r="34" spans="2:17" ht="15" customHeight="1">
      <c r="B34" s="189" t="s">
        <v>154</v>
      </c>
      <c r="C34" s="485" t="s">
        <v>155</v>
      </c>
      <c r="D34" s="485"/>
      <c r="E34" s="192" t="s">
        <v>130</v>
      </c>
      <c r="F34" s="191"/>
      <c r="G34" s="191"/>
      <c r="H34" s="192"/>
      <c r="I34" s="206"/>
      <c r="J34" s="207"/>
      <c r="K34" s="195" t="e">
        <f t="shared" si="3"/>
        <v>#DIV/0!</v>
      </c>
      <c r="L34" s="196">
        <f t="shared" si="4"/>
        <v>0</v>
      </c>
      <c r="M34" s="188"/>
    </row>
    <row r="35" spans="2:17" ht="15" customHeight="1">
      <c r="B35" s="189">
        <v>4.0999999999999996</v>
      </c>
      <c r="C35" s="485" t="s">
        <v>156</v>
      </c>
      <c r="D35" s="485"/>
      <c r="E35" s="192" t="s">
        <v>130</v>
      </c>
      <c r="F35" s="191"/>
      <c r="G35" s="191"/>
      <c r="H35" s="192"/>
      <c r="I35" s="206"/>
      <c r="J35" s="207"/>
      <c r="K35" s="195" t="e">
        <f t="shared" si="3"/>
        <v>#DIV/0!</v>
      </c>
      <c r="L35" s="196">
        <f t="shared" si="4"/>
        <v>0</v>
      </c>
      <c r="M35" s="188"/>
    </row>
    <row r="36" spans="2:17" ht="15" customHeight="1">
      <c r="B36" s="189" t="s">
        <v>157</v>
      </c>
      <c r="C36" s="485" t="s">
        <v>158</v>
      </c>
      <c r="D36" s="485"/>
      <c r="E36" s="192" t="s">
        <v>130</v>
      </c>
      <c r="F36" s="191"/>
      <c r="G36" s="191"/>
      <c r="H36" s="192"/>
      <c r="I36" s="206"/>
      <c r="J36" s="207"/>
      <c r="K36" s="195" t="e">
        <f t="shared" si="3"/>
        <v>#DIV/0!</v>
      </c>
      <c r="L36" s="196">
        <f t="shared" si="4"/>
        <v>0</v>
      </c>
      <c r="M36" s="188" t="e">
        <f t="shared" ref="M36" si="5">+L36/$L$5</f>
        <v>#DIV/0!</v>
      </c>
    </row>
    <row r="37" spans="2:17" ht="15" customHeight="1">
      <c r="B37" s="208">
        <v>3</v>
      </c>
      <c r="C37" s="517" t="s">
        <v>159</v>
      </c>
      <c r="D37" s="517"/>
      <c r="E37" s="209"/>
      <c r="F37" s="191"/>
      <c r="G37" s="191"/>
      <c r="H37" s="210"/>
      <c r="I37" s="211"/>
      <c r="J37" s="212"/>
      <c r="K37" s="195"/>
      <c r="L37" s="196"/>
      <c r="M37" s="188"/>
    </row>
    <row r="38" spans="2:17" ht="15" customHeight="1">
      <c r="B38" s="189">
        <v>3.1</v>
      </c>
      <c r="C38" s="485" t="s">
        <v>160</v>
      </c>
      <c r="D38" s="485"/>
      <c r="E38" s="190" t="s">
        <v>130</v>
      </c>
      <c r="F38" s="191"/>
      <c r="G38" s="191"/>
      <c r="H38" s="192"/>
      <c r="I38" s="193"/>
      <c r="J38" s="213"/>
      <c r="K38" s="195" t="e">
        <f t="shared" ref="K38" si="6">+L38/$L$5</f>
        <v>#DIV/0!</v>
      </c>
      <c r="L38" s="196">
        <f t="shared" si="4"/>
        <v>0</v>
      </c>
      <c r="M38" s="188" t="e">
        <f t="shared" si="0"/>
        <v>#DIV/0!</v>
      </c>
    </row>
    <row r="39" spans="2:17" ht="15" customHeight="1">
      <c r="B39" s="189">
        <v>3.2</v>
      </c>
      <c r="C39" s="485" t="s">
        <v>161</v>
      </c>
      <c r="D39" s="485"/>
      <c r="E39" s="190" t="s">
        <v>162</v>
      </c>
      <c r="F39" s="191"/>
      <c r="G39" s="191"/>
      <c r="H39" s="192"/>
      <c r="I39" s="193"/>
      <c r="J39" s="213"/>
      <c r="K39" s="195" t="e">
        <f>+L39/$L$5</f>
        <v>#DIV/0!</v>
      </c>
      <c r="L39" s="196">
        <f t="shared" si="4"/>
        <v>0</v>
      </c>
      <c r="M39" s="188" t="e">
        <f t="shared" si="0"/>
        <v>#DIV/0!</v>
      </c>
    </row>
    <row r="40" spans="2:17" ht="15" customHeight="1">
      <c r="B40" s="189">
        <v>3.3</v>
      </c>
      <c r="C40" s="485" t="s">
        <v>163</v>
      </c>
      <c r="D40" s="485"/>
      <c r="E40" s="190" t="s">
        <v>162</v>
      </c>
      <c r="F40" s="191"/>
      <c r="G40" s="191"/>
      <c r="H40" s="192"/>
      <c r="I40" s="193"/>
      <c r="J40" s="213"/>
      <c r="K40" s="195" t="e">
        <f>+L40/$L$5</f>
        <v>#DIV/0!</v>
      </c>
      <c r="L40" s="196">
        <f t="shared" si="4"/>
        <v>0</v>
      </c>
      <c r="M40" s="188" t="e">
        <f t="shared" si="0"/>
        <v>#DIV/0!</v>
      </c>
    </row>
    <row r="41" spans="2:17" ht="15" customHeight="1">
      <c r="B41" s="189">
        <v>3.4</v>
      </c>
      <c r="C41" s="485" t="s">
        <v>164</v>
      </c>
      <c r="D41" s="485"/>
      <c r="E41" s="192" t="s">
        <v>14</v>
      </c>
      <c r="F41" s="191"/>
      <c r="G41" s="191"/>
      <c r="H41" s="192"/>
      <c r="I41" s="206"/>
      <c r="J41" s="207"/>
      <c r="K41" s="195" t="e">
        <f t="shared" ref="K41:K50" si="7">+L41/$L$5</f>
        <v>#DIV/0!</v>
      </c>
      <c r="L41" s="196">
        <f t="shared" si="4"/>
        <v>0</v>
      </c>
      <c r="M41" s="188" t="e">
        <f t="shared" si="0"/>
        <v>#DIV/0!</v>
      </c>
    </row>
    <row r="42" spans="2:17" ht="15" customHeight="1">
      <c r="B42" s="189">
        <v>3.5</v>
      </c>
      <c r="C42" s="485" t="s">
        <v>165</v>
      </c>
      <c r="D42" s="485"/>
      <c r="E42" s="192" t="s">
        <v>130</v>
      </c>
      <c r="F42" s="191"/>
      <c r="G42" s="191"/>
      <c r="H42" s="192"/>
      <c r="I42" s="206"/>
      <c r="J42" s="207"/>
      <c r="K42" s="195" t="e">
        <f t="shared" si="7"/>
        <v>#DIV/0!</v>
      </c>
      <c r="L42" s="196">
        <f t="shared" si="4"/>
        <v>0</v>
      </c>
      <c r="M42" s="188" t="e">
        <f t="shared" si="0"/>
        <v>#DIV/0!</v>
      </c>
    </row>
    <row r="43" spans="2:17" ht="15" customHeight="1">
      <c r="B43" s="189">
        <v>3.6</v>
      </c>
      <c r="C43" s="485" t="s">
        <v>166</v>
      </c>
      <c r="D43" s="485"/>
      <c r="E43" s="192" t="s">
        <v>130</v>
      </c>
      <c r="F43" s="191"/>
      <c r="G43" s="191"/>
      <c r="H43" s="192"/>
      <c r="I43" s="206"/>
      <c r="J43" s="207"/>
      <c r="K43" s="195" t="e">
        <f t="shared" si="7"/>
        <v>#DIV/0!</v>
      </c>
      <c r="L43" s="196">
        <f t="shared" si="4"/>
        <v>0</v>
      </c>
      <c r="M43" s="188" t="e">
        <f t="shared" si="0"/>
        <v>#DIV/0!</v>
      </c>
    </row>
    <row r="44" spans="2:17" ht="15" customHeight="1">
      <c r="B44" s="189">
        <v>3.7</v>
      </c>
      <c r="C44" s="485" t="s">
        <v>167</v>
      </c>
      <c r="D44" s="485"/>
      <c r="E44" s="192" t="s">
        <v>130</v>
      </c>
      <c r="F44" s="191"/>
      <c r="G44" s="191"/>
      <c r="H44" s="192"/>
      <c r="I44" s="206"/>
      <c r="J44" s="214"/>
      <c r="K44" s="195" t="e">
        <f t="shared" si="7"/>
        <v>#DIV/0!</v>
      </c>
      <c r="L44" s="196">
        <f t="shared" si="4"/>
        <v>0</v>
      </c>
      <c r="M44" s="188" t="e">
        <f t="shared" si="0"/>
        <v>#DIV/0!</v>
      </c>
      <c r="N44" s="215"/>
      <c r="O44" s="215" t="s">
        <v>168</v>
      </c>
      <c r="P44" s="215" t="s">
        <v>169</v>
      </c>
      <c r="Q44" s="215" t="s">
        <v>170</v>
      </c>
    </row>
    <row r="45" spans="2:17" ht="12.75">
      <c r="B45" s="189">
        <v>3.8</v>
      </c>
      <c r="C45" s="485" t="s">
        <v>171</v>
      </c>
      <c r="D45" s="485"/>
      <c r="E45" s="192" t="s">
        <v>130</v>
      </c>
      <c r="F45" s="191"/>
      <c r="G45" s="191"/>
      <c r="H45" s="192"/>
      <c r="I45" s="206"/>
      <c r="J45" s="216"/>
      <c r="K45" s="195" t="e">
        <f t="shared" si="7"/>
        <v>#DIV/0!</v>
      </c>
      <c r="L45" s="196">
        <f>ROUNDUP((F45*I45*G45*(1+J45)),0)</f>
        <v>0</v>
      </c>
      <c r="M45" s="188" t="e">
        <f t="shared" si="0"/>
        <v>#DIV/0!</v>
      </c>
      <c r="N45" s="215" t="s">
        <v>172</v>
      </c>
      <c r="O45" s="215">
        <f t="shared" ref="O45:O48" si="8">+Q45+P45</f>
        <v>2</v>
      </c>
      <c r="P45" s="215">
        <v>2</v>
      </c>
      <c r="Q45" s="215">
        <v>0</v>
      </c>
    </row>
    <row r="46" spans="2:17" ht="12.75">
      <c r="B46" s="189">
        <v>3.9</v>
      </c>
      <c r="C46" s="485" t="s">
        <v>173</v>
      </c>
      <c r="D46" s="485"/>
      <c r="E46" s="192" t="s">
        <v>130</v>
      </c>
      <c r="F46" s="191"/>
      <c r="G46" s="191"/>
      <c r="H46" s="192"/>
      <c r="I46" s="206"/>
      <c r="J46" s="216"/>
      <c r="K46" s="195"/>
      <c r="L46" s="196">
        <f t="shared" ref="L46:L48" si="9">ROUNDUP((F46*I46*G46*(1+J46)),0)</f>
        <v>0</v>
      </c>
      <c r="M46" s="188"/>
      <c r="N46" s="215" t="s">
        <v>174</v>
      </c>
      <c r="O46" s="215">
        <f t="shared" si="8"/>
        <v>3</v>
      </c>
      <c r="P46" s="215">
        <v>1</v>
      </c>
      <c r="Q46" s="215">
        <v>2</v>
      </c>
    </row>
    <row r="47" spans="2:17" ht="15" customHeight="1">
      <c r="B47" s="197">
        <v>3.1</v>
      </c>
      <c r="C47" s="485" t="s">
        <v>175</v>
      </c>
      <c r="D47" s="485"/>
      <c r="E47" s="192" t="s">
        <v>16</v>
      </c>
      <c r="F47" s="191"/>
      <c r="G47" s="191"/>
      <c r="H47" s="192"/>
      <c r="I47" s="206"/>
      <c r="J47" s="207"/>
      <c r="K47" s="195" t="e">
        <f t="shared" si="7"/>
        <v>#DIV/0!</v>
      </c>
      <c r="L47" s="196">
        <f t="shared" si="9"/>
        <v>0</v>
      </c>
      <c r="M47" s="188" t="e">
        <f t="shared" si="0"/>
        <v>#DIV/0!</v>
      </c>
      <c r="N47" s="215" t="s">
        <v>176</v>
      </c>
      <c r="O47" s="215">
        <f>+Q47+P47</f>
        <v>9</v>
      </c>
      <c r="P47" s="215">
        <v>6</v>
      </c>
      <c r="Q47" s="215">
        <v>3</v>
      </c>
    </row>
    <row r="48" spans="2:17" ht="15" customHeight="1">
      <c r="B48" s="189">
        <v>3.11</v>
      </c>
      <c r="C48" s="485" t="s">
        <v>177</v>
      </c>
      <c r="D48" s="485"/>
      <c r="E48" s="192" t="s">
        <v>16</v>
      </c>
      <c r="F48" s="191"/>
      <c r="G48" s="191"/>
      <c r="H48" s="192"/>
      <c r="I48" s="206"/>
      <c r="J48" s="207"/>
      <c r="K48" s="195" t="e">
        <f t="shared" si="7"/>
        <v>#DIV/0!</v>
      </c>
      <c r="L48" s="196">
        <f t="shared" si="9"/>
        <v>0</v>
      </c>
      <c r="M48" s="188" t="e">
        <f t="shared" si="0"/>
        <v>#DIV/0!</v>
      </c>
      <c r="N48" s="215" t="s">
        <v>178</v>
      </c>
      <c r="O48" s="215">
        <f t="shared" si="8"/>
        <v>3</v>
      </c>
      <c r="P48" s="215"/>
      <c r="Q48" s="215">
        <v>3</v>
      </c>
    </row>
    <row r="49" spans="2:260" ht="15" customHeight="1">
      <c r="B49" s="200">
        <v>4</v>
      </c>
      <c r="C49" s="518" t="s">
        <v>179</v>
      </c>
      <c r="D49" s="519"/>
      <c r="E49" s="201"/>
      <c r="F49" s="202"/>
      <c r="G49" s="202"/>
      <c r="H49" s="203"/>
      <c r="I49" s="206"/>
      <c r="J49" s="205"/>
      <c r="K49" s="195"/>
      <c r="L49" s="196"/>
      <c r="M49" s="188"/>
      <c r="N49" s="215" t="s">
        <v>180</v>
      </c>
      <c r="O49" s="215">
        <f>+Q49+P49</f>
        <v>3</v>
      </c>
      <c r="P49" s="215"/>
      <c r="Q49" s="215">
        <v>3</v>
      </c>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7"/>
      <c r="BR49" s="217"/>
      <c r="BS49" s="217"/>
      <c r="BT49" s="217"/>
      <c r="BU49" s="217"/>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c r="EO49" s="217"/>
      <c r="EP49" s="217"/>
      <c r="EQ49" s="217"/>
      <c r="ER49" s="217"/>
      <c r="ES49" s="217"/>
      <c r="ET49" s="217"/>
      <c r="EU49" s="217"/>
      <c r="EV49" s="217"/>
      <c r="EW49" s="217"/>
      <c r="EX49" s="217"/>
      <c r="EY49" s="217"/>
      <c r="EZ49" s="217"/>
      <c r="FA49" s="217"/>
      <c r="FB49" s="217"/>
      <c r="FC49" s="217"/>
      <c r="FD49" s="217"/>
      <c r="FE49" s="217"/>
      <c r="FF49" s="217"/>
      <c r="FG49" s="217"/>
      <c r="FH49" s="217"/>
      <c r="FI49" s="217"/>
      <c r="FJ49" s="217"/>
      <c r="FK49" s="217"/>
      <c r="FL49" s="217"/>
      <c r="FM49" s="217"/>
      <c r="FN49" s="217"/>
      <c r="FO49" s="217"/>
      <c r="FP49" s="217"/>
      <c r="FQ49" s="217"/>
      <c r="FR49" s="217"/>
      <c r="FS49" s="217"/>
      <c r="FT49" s="217"/>
      <c r="FU49" s="217"/>
      <c r="FV49" s="217"/>
      <c r="FW49" s="217"/>
      <c r="FX49" s="217"/>
      <c r="FY49" s="217"/>
      <c r="FZ49" s="217"/>
      <c r="GA49" s="217"/>
      <c r="GB49" s="217"/>
      <c r="GC49" s="217"/>
      <c r="GD49" s="217"/>
      <c r="GE49" s="217"/>
      <c r="GF49" s="217"/>
      <c r="GG49" s="217"/>
      <c r="GH49" s="217"/>
      <c r="GI49" s="217"/>
      <c r="GJ49" s="217"/>
      <c r="GK49" s="217"/>
      <c r="GL49" s="217"/>
      <c r="GM49" s="217"/>
      <c r="GN49" s="217"/>
      <c r="GO49" s="217"/>
      <c r="GP49" s="217"/>
      <c r="GQ49" s="217"/>
      <c r="GR49" s="217"/>
      <c r="GS49" s="217"/>
      <c r="GT49" s="217"/>
      <c r="GU49" s="217"/>
      <c r="GV49" s="217"/>
      <c r="GW49" s="217"/>
      <c r="GX49" s="217"/>
      <c r="GY49" s="217"/>
      <c r="GZ49" s="217"/>
      <c r="HA49" s="217"/>
      <c r="HB49" s="217"/>
      <c r="HC49" s="217"/>
      <c r="HD49" s="217"/>
      <c r="HE49" s="217"/>
      <c r="HF49" s="217"/>
      <c r="HG49" s="217"/>
      <c r="HH49" s="217"/>
      <c r="HI49" s="217"/>
      <c r="HJ49" s="217"/>
      <c r="HK49" s="217"/>
      <c r="HL49" s="217"/>
      <c r="HM49" s="217"/>
      <c r="HN49" s="217"/>
      <c r="HO49" s="217"/>
      <c r="HP49" s="217"/>
      <c r="HQ49" s="217"/>
      <c r="HR49" s="217"/>
      <c r="HS49" s="217"/>
      <c r="HT49" s="217"/>
      <c r="HU49" s="217"/>
      <c r="HV49" s="217"/>
      <c r="HW49" s="217"/>
      <c r="HX49" s="217"/>
      <c r="HY49" s="217"/>
      <c r="HZ49" s="217"/>
      <c r="IA49" s="217"/>
      <c r="IB49" s="217"/>
      <c r="IC49" s="217"/>
      <c r="ID49" s="217"/>
      <c r="IE49" s="217"/>
      <c r="IF49" s="217"/>
      <c r="IG49" s="217"/>
      <c r="IH49" s="217"/>
      <c r="II49" s="217"/>
      <c r="IJ49" s="217"/>
      <c r="IK49" s="217"/>
      <c r="IL49" s="217"/>
      <c r="IM49" s="217"/>
      <c r="IN49" s="217"/>
      <c r="IO49" s="217"/>
      <c r="IP49" s="217"/>
      <c r="IQ49" s="217"/>
      <c r="IR49" s="217"/>
      <c r="IS49" s="217"/>
      <c r="IT49" s="217"/>
      <c r="IU49" s="217"/>
      <c r="IV49" s="217"/>
      <c r="IW49" s="217"/>
      <c r="IX49" s="217"/>
      <c r="IY49" s="217"/>
      <c r="IZ49" s="217"/>
    </row>
    <row r="50" spans="2:260" ht="15" customHeight="1">
      <c r="B50" s="189">
        <v>4.0999999999999996</v>
      </c>
      <c r="C50" s="515" t="s">
        <v>181</v>
      </c>
      <c r="D50" s="516"/>
      <c r="E50" s="218" t="s">
        <v>16</v>
      </c>
      <c r="F50" s="191"/>
      <c r="G50" s="191"/>
      <c r="H50" s="192"/>
      <c r="I50" s="206"/>
      <c r="J50" s="216"/>
      <c r="K50" s="195" t="e">
        <f t="shared" si="7"/>
        <v>#DIV/0!</v>
      </c>
      <c r="L50" s="196">
        <f>+I50*F50</f>
        <v>0</v>
      </c>
      <c r="M50" s="188"/>
      <c r="N50" s="215" t="s">
        <v>182</v>
      </c>
      <c r="O50" s="215">
        <f>+Q50+P50</f>
        <v>1</v>
      </c>
      <c r="P50" s="215"/>
      <c r="Q50" s="215">
        <v>1</v>
      </c>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7"/>
      <c r="BR50" s="217"/>
      <c r="BS50" s="217"/>
      <c r="BT50" s="217"/>
      <c r="BU50" s="217"/>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c r="EO50" s="217"/>
      <c r="EP50" s="217"/>
      <c r="EQ50" s="217"/>
      <c r="ER50" s="217"/>
      <c r="ES50" s="217"/>
      <c r="ET50" s="217"/>
      <c r="EU50" s="217"/>
      <c r="EV50" s="217"/>
      <c r="EW50" s="217"/>
      <c r="EX50" s="217"/>
      <c r="EY50" s="217"/>
      <c r="EZ50" s="217"/>
      <c r="FA50" s="217"/>
      <c r="FB50" s="217"/>
      <c r="FC50" s="217"/>
      <c r="FD50" s="217"/>
      <c r="FE50" s="217"/>
      <c r="FF50" s="217"/>
      <c r="FG50" s="217"/>
      <c r="FH50" s="217"/>
      <c r="FI50" s="217"/>
      <c r="FJ50" s="217"/>
      <c r="FK50" s="217"/>
      <c r="FL50" s="217"/>
      <c r="FM50" s="217"/>
      <c r="FN50" s="217"/>
      <c r="FO50" s="217"/>
      <c r="FP50" s="217"/>
      <c r="FQ50" s="217"/>
      <c r="FR50" s="217"/>
      <c r="FS50" s="217"/>
      <c r="FT50" s="217"/>
      <c r="FU50" s="217"/>
      <c r="FV50" s="217"/>
      <c r="FW50" s="217"/>
      <c r="FX50" s="217"/>
      <c r="FY50" s="217"/>
      <c r="FZ50" s="217"/>
      <c r="GA50" s="217"/>
      <c r="GB50" s="217"/>
      <c r="GC50" s="217"/>
      <c r="GD50" s="217"/>
      <c r="GE50" s="217"/>
      <c r="GF50" s="217"/>
      <c r="GG50" s="217"/>
      <c r="GH50" s="217"/>
      <c r="GI50" s="217"/>
      <c r="GJ50" s="217"/>
      <c r="GK50" s="217"/>
      <c r="GL50" s="217"/>
      <c r="GM50" s="217"/>
      <c r="GN50" s="217"/>
      <c r="GO50" s="217"/>
      <c r="GP50" s="217"/>
      <c r="GQ50" s="217"/>
      <c r="GR50" s="217"/>
      <c r="GS50" s="217"/>
      <c r="GT50" s="217"/>
      <c r="GU50" s="217"/>
      <c r="GV50" s="217"/>
      <c r="GW50" s="217"/>
      <c r="GX50" s="217"/>
      <c r="GY50" s="217"/>
      <c r="GZ50" s="217"/>
      <c r="HA50" s="217"/>
      <c r="HB50" s="217"/>
      <c r="HC50" s="217"/>
      <c r="HD50" s="217"/>
      <c r="HE50" s="217"/>
      <c r="HF50" s="217"/>
      <c r="HG50" s="217"/>
      <c r="HH50" s="217"/>
      <c r="HI50" s="217"/>
      <c r="HJ50" s="217"/>
      <c r="HK50" s="217"/>
      <c r="HL50" s="217"/>
      <c r="HM50" s="217"/>
      <c r="HN50" s="217"/>
      <c r="HO50" s="217"/>
      <c r="HP50" s="217"/>
      <c r="HQ50" s="217"/>
      <c r="HR50" s="217"/>
      <c r="HS50" s="217"/>
      <c r="HT50" s="217"/>
      <c r="HU50" s="217"/>
      <c r="HV50" s="217"/>
      <c r="HW50" s="217"/>
      <c r="HX50" s="217"/>
      <c r="HY50" s="217"/>
      <c r="HZ50" s="217"/>
      <c r="IA50" s="217"/>
      <c r="IB50" s="217"/>
      <c r="IC50" s="217"/>
      <c r="ID50" s="217"/>
      <c r="IE50" s="217"/>
      <c r="IF50" s="217"/>
      <c r="IG50" s="217"/>
      <c r="IH50" s="217"/>
      <c r="II50" s="217"/>
      <c r="IJ50" s="217"/>
      <c r="IK50" s="217"/>
      <c r="IL50" s="217"/>
      <c r="IM50" s="217"/>
      <c r="IN50" s="217"/>
      <c r="IO50" s="217"/>
      <c r="IP50" s="217"/>
      <c r="IQ50" s="217"/>
      <c r="IR50" s="217"/>
      <c r="IS50" s="217"/>
      <c r="IT50" s="217"/>
      <c r="IU50" s="217"/>
      <c r="IV50" s="217"/>
      <c r="IW50" s="217"/>
      <c r="IX50" s="217"/>
      <c r="IY50" s="217"/>
      <c r="IZ50" s="217"/>
    </row>
    <row r="51" spans="2:260" ht="12">
      <c r="B51" s="200">
        <v>5</v>
      </c>
      <c r="C51" s="518" t="s">
        <v>183</v>
      </c>
      <c r="D51" s="519"/>
      <c r="E51" s="190"/>
      <c r="F51" s="191"/>
      <c r="G51" s="191"/>
      <c r="H51" s="192"/>
      <c r="I51" s="206"/>
      <c r="J51" s="216"/>
      <c r="K51" s="195"/>
      <c r="L51" s="196"/>
      <c r="M51" s="188"/>
      <c r="N51" s="215" t="s">
        <v>184</v>
      </c>
      <c r="O51" s="215">
        <f>+Q51+P51</f>
        <v>1</v>
      </c>
      <c r="P51" s="215">
        <v>1</v>
      </c>
      <c r="Q51" s="215"/>
    </row>
    <row r="52" spans="2:260" ht="12.75">
      <c r="B52" s="189">
        <v>5.0999999999999996</v>
      </c>
      <c r="C52" s="515" t="s">
        <v>185</v>
      </c>
      <c r="D52" s="516"/>
      <c r="E52" s="190" t="s">
        <v>16</v>
      </c>
      <c r="F52" s="191"/>
      <c r="G52" s="191"/>
      <c r="H52" s="192"/>
      <c r="I52" s="206"/>
      <c r="J52" s="216"/>
      <c r="K52" s="195"/>
      <c r="L52" s="196">
        <f>+I52*F52</f>
        <v>0</v>
      </c>
      <c r="M52" s="188"/>
      <c r="O52" s="155" t="s">
        <v>186</v>
      </c>
      <c r="P52" s="155">
        <v>50000</v>
      </c>
    </row>
    <row r="53" spans="2:260" ht="12.75">
      <c r="B53" s="189">
        <v>5.3</v>
      </c>
      <c r="C53" s="515" t="s">
        <v>187</v>
      </c>
      <c r="D53" s="516"/>
      <c r="E53" s="190" t="s">
        <v>16</v>
      </c>
      <c r="F53" s="191"/>
      <c r="G53" s="191"/>
      <c r="H53" s="192"/>
      <c r="I53" s="206"/>
      <c r="J53" s="216"/>
      <c r="K53" s="195"/>
      <c r="L53" s="196">
        <f>+I53*F53</f>
        <v>0</v>
      </c>
      <c r="M53" s="188"/>
      <c r="O53" s="155" t="s">
        <v>188</v>
      </c>
      <c r="P53" s="155">
        <v>30</v>
      </c>
    </row>
    <row r="54" spans="2:260" ht="12.75">
      <c r="B54" s="189">
        <v>5.4</v>
      </c>
      <c r="C54" s="515" t="s">
        <v>189</v>
      </c>
      <c r="D54" s="516"/>
      <c r="E54" s="190" t="s">
        <v>16</v>
      </c>
      <c r="F54" s="191"/>
      <c r="G54" s="191"/>
      <c r="H54" s="192"/>
      <c r="I54" s="206"/>
      <c r="J54" s="216"/>
      <c r="K54" s="195"/>
      <c r="L54" s="196">
        <f>+I54*F54</f>
        <v>0</v>
      </c>
      <c r="M54" s="188"/>
    </row>
    <row r="55" spans="2:260" ht="15" customHeight="1">
      <c r="B55" s="200">
        <v>6</v>
      </c>
      <c r="C55" s="517" t="s">
        <v>190</v>
      </c>
      <c r="D55" s="517"/>
      <c r="E55" s="201"/>
      <c r="F55" s="202"/>
      <c r="G55" s="202"/>
      <c r="H55" s="203"/>
      <c r="I55" s="206"/>
      <c r="J55" s="205"/>
      <c r="K55" s="195"/>
      <c r="L55" s="196"/>
      <c r="M55" s="188" t="e">
        <f t="shared" ref="M55" si="10">+L55/$L$5</f>
        <v>#DIV/0!</v>
      </c>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7"/>
      <c r="BP55" s="217"/>
      <c r="BQ55" s="217"/>
      <c r="BR55" s="217"/>
      <c r="BS55" s="217"/>
      <c r="BT55" s="217"/>
      <c r="BU55" s="217"/>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c r="EO55" s="217"/>
      <c r="EP55" s="217"/>
      <c r="EQ55" s="217"/>
      <c r="ER55" s="217"/>
      <c r="ES55" s="217"/>
      <c r="ET55" s="217"/>
      <c r="EU55" s="217"/>
      <c r="EV55" s="217"/>
      <c r="EW55" s="217"/>
      <c r="EX55" s="217"/>
      <c r="EY55" s="217"/>
      <c r="EZ55" s="217"/>
      <c r="FA55" s="217"/>
      <c r="FB55" s="217"/>
      <c r="FC55" s="217"/>
      <c r="FD55" s="217"/>
      <c r="FE55" s="217"/>
      <c r="FF55" s="217"/>
      <c r="FG55" s="217"/>
      <c r="FH55" s="217"/>
      <c r="FI55" s="217"/>
      <c r="FJ55" s="217"/>
      <c r="FK55" s="217"/>
      <c r="FL55" s="217"/>
      <c r="FM55" s="217"/>
      <c r="FN55" s="217"/>
      <c r="FO55" s="217"/>
      <c r="FP55" s="217"/>
      <c r="FQ55" s="217"/>
      <c r="FR55" s="217"/>
      <c r="FS55" s="217"/>
      <c r="FT55" s="217"/>
      <c r="FU55" s="217"/>
      <c r="FV55" s="217"/>
      <c r="FW55" s="217"/>
      <c r="FX55" s="217"/>
      <c r="FY55" s="217"/>
      <c r="FZ55" s="217"/>
      <c r="GA55" s="217"/>
      <c r="GB55" s="217"/>
      <c r="GC55" s="217"/>
      <c r="GD55" s="217"/>
      <c r="GE55" s="217"/>
      <c r="GF55" s="217"/>
      <c r="GG55" s="217"/>
      <c r="GH55" s="217"/>
      <c r="GI55" s="217"/>
      <c r="GJ55" s="217"/>
      <c r="GK55" s="217"/>
      <c r="GL55" s="217"/>
      <c r="GM55" s="217"/>
      <c r="GN55" s="217"/>
      <c r="GO55" s="217"/>
      <c r="GP55" s="217"/>
      <c r="GQ55" s="217"/>
      <c r="GR55" s="217"/>
      <c r="GS55" s="217"/>
      <c r="GT55" s="217"/>
      <c r="GU55" s="217"/>
      <c r="GV55" s="217"/>
      <c r="GW55" s="217"/>
      <c r="GX55" s="217"/>
      <c r="GY55" s="217"/>
      <c r="GZ55" s="217"/>
      <c r="HA55" s="217"/>
      <c r="HB55" s="217"/>
      <c r="HC55" s="217"/>
      <c r="HD55" s="217"/>
      <c r="HE55" s="217"/>
      <c r="HF55" s="217"/>
      <c r="HG55" s="217"/>
      <c r="HH55" s="217"/>
      <c r="HI55" s="217"/>
      <c r="HJ55" s="217"/>
      <c r="HK55" s="217"/>
      <c r="HL55" s="217"/>
      <c r="HM55" s="217"/>
      <c r="HN55" s="217"/>
      <c r="HO55" s="217"/>
      <c r="HP55" s="217"/>
      <c r="HQ55" s="217"/>
      <c r="HR55" s="217"/>
      <c r="HS55" s="217"/>
      <c r="HT55" s="217"/>
      <c r="HU55" s="217"/>
      <c r="HV55" s="217"/>
      <c r="HW55" s="217"/>
      <c r="HX55" s="217"/>
      <c r="HY55" s="217"/>
      <c r="HZ55" s="217"/>
      <c r="IA55" s="217"/>
      <c r="IB55" s="217"/>
      <c r="IC55" s="217"/>
      <c r="ID55" s="217"/>
      <c r="IE55" s="217"/>
      <c r="IF55" s="217"/>
      <c r="IG55" s="217"/>
      <c r="IH55" s="217"/>
      <c r="II55" s="217"/>
      <c r="IJ55" s="217"/>
      <c r="IK55" s="217"/>
      <c r="IL55" s="217"/>
      <c r="IM55" s="217"/>
      <c r="IN55" s="217"/>
      <c r="IO55" s="217"/>
      <c r="IP55" s="217"/>
      <c r="IQ55" s="217"/>
      <c r="IR55" s="217"/>
      <c r="IS55" s="217"/>
      <c r="IT55" s="217"/>
      <c r="IU55" s="217"/>
      <c r="IV55" s="217"/>
      <c r="IW55" s="217"/>
      <c r="IX55" s="217"/>
      <c r="IY55" s="217"/>
      <c r="IZ55" s="217"/>
    </row>
    <row r="56" spans="2:260" ht="15" customHeight="1">
      <c r="B56" s="219">
        <v>6.1</v>
      </c>
      <c r="C56" s="485" t="s">
        <v>191</v>
      </c>
      <c r="D56" s="485"/>
      <c r="E56" s="209" t="s">
        <v>16</v>
      </c>
      <c r="F56" s="220"/>
      <c r="G56" s="202"/>
      <c r="H56" s="203"/>
      <c r="I56" s="206"/>
      <c r="J56" s="205"/>
      <c r="K56" s="195" t="e">
        <f t="shared" ref="K56" si="11">+L56/$L$5</f>
        <v>#DIV/0!</v>
      </c>
      <c r="L56" s="196">
        <f>+I56*F56</f>
        <v>0</v>
      </c>
      <c r="M56" s="188"/>
      <c r="N56" s="217"/>
      <c r="O56" s="217" t="s">
        <v>192</v>
      </c>
      <c r="P56" s="217">
        <v>950000</v>
      </c>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c r="EO56" s="217"/>
      <c r="EP56" s="217"/>
      <c r="EQ56" s="217"/>
      <c r="ER56" s="217"/>
      <c r="ES56" s="217"/>
      <c r="ET56" s="217"/>
      <c r="EU56" s="217"/>
      <c r="EV56" s="217"/>
      <c r="EW56" s="217"/>
      <c r="EX56" s="217"/>
      <c r="EY56" s="217"/>
      <c r="EZ56" s="217"/>
      <c r="FA56" s="217"/>
      <c r="FB56" s="217"/>
      <c r="FC56" s="217"/>
      <c r="FD56" s="217"/>
      <c r="FE56" s="217"/>
      <c r="FF56" s="217"/>
      <c r="FG56" s="217"/>
      <c r="FH56" s="217"/>
      <c r="FI56" s="217"/>
      <c r="FJ56" s="217"/>
      <c r="FK56" s="217"/>
      <c r="FL56" s="217"/>
      <c r="FM56" s="217"/>
      <c r="FN56" s="217"/>
      <c r="FO56" s="217"/>
      <c r="FP56" s="217"/>
      <c r="FQ56" s="217"/>
      <c r="FR56" s="217"/>
      <c r="FS56" s="217"/>
      <c r="FT56" s="217"/>
      <c r="FU56" s="217"/>
      <c r="FV56" s="217"/>
      <c r="FW56" s="217"/>
      <c r="FX56" s="217"/>
      <c r="FY56" s="217"/>
      <c r="FZ56" s="217"/>
      <c r="GA56" s="217"/>
      <c r="GB56" s="217"/>
      <c r="GC56" s="217"/>
      <c r="GD56" s="217"/>
      <c r="GE56" s="217"/>
      <c r="GF56" s="217"/>
      <c r="GG56" s="217"/>
      <c r="GH56" s="217"/>
      <c r="GI56" s="217"/>
      <c r="GJ56" s="217"/>
      <c r="GK56" s="217"/>
      <c r="GL56" s="217"/>
      <c r="GM56" s="217"/>
      <c r="GN56" s="217"/>
      <c r="GO56" s="217"/>
      <c r="GP56" s="217"/>
      <c r="GQ56" s="217"/>
      <c r="GR56" s="217"/>
      <c r="GS56" s="217"/>
      <c r="GT56" s="217"/>
      <c r="GU56" s="217"/>
      <c r="GV56" s="217"/>
      <c r="GW56" s="217"/>
      <c r="GX56" s="217"/>
      <c r="GY56" s="217"/>
      <c r="GZ56" s="217"/>
      <c r="HA56" s="217"/>
      <c r="HB56" s="217"/>
      <c r="HC56" s="217"/>
      <c r="HD56" s="217"/>
      <c r="HE56" s="217"/>
      <c r="HF56" s="217"/>
      <c r="HG56" s="217"/>
      <c r="HH56" s="217"/>
      <c r="HI56" s="217"/>
      <c r="HJ56" s="217"/>
      <c r="HK56" s="217"/>
      <c r="HL56" s="217"/>
      <c r="HM56" s="217"/>
      <c r="HN56" s="217"/>
      <c r="HO56" s="217"/>
      <c r="HP56" s="217"/>
      <c r="HQ56" s="217"/>
      <c r="HR56" s="217"/>
      <c r="HS56" s="217"/>
      <c r="HT56" s="217"/>
      <c r="HU56" s="217"/>
      <c r="HV56" s="217"/>
      <c r="HW56" s="217"/>
      <c r="HX56" s="217"/>
      <c r="HY56" s="217"/>
      <c r="HZ56" s="217"/>
      <c r="IA56" s="217"/>
      <c r="IB56" s="217"/>
      <c r="IC56" s="217"/>
      <c r="ID56" s="217"/>
      <c r="IE56" s="217"/>
      <c r="IF56" s="217"/>
      <c r="IG56" s="217"/>
      <c r="IH56" s="217"/>
      <c r="II56" s="217"/>
      <c r="IJ56" s="217"/>
      <c r="IK56" s="217"/>
      <c r="IL56" s="217"/>
      <c r="IM56" s="217"/>
      <c r="IN56" s="217"/>
      <c r="IO56" s="217"/>
      <c r="IP56" s="217"/>
      <c r="IQ56" s="217"/>
      <c r="IR56" s="217"/>
      <c r="IS56" s="217"/>
      <c r="IT56" s="217"/>
      <c r="IU56" s="217"/>
      <c r="IV56" s="217"/>
      <c r="IW56" s="217"/>
      <c r="IX56" s="217"/>
      <c r="IY56" s="217"/>
      <c r="IZ56" s="217"/>
    </row>
    <row r="57" spans="2:260" ht="15" customHeight="1">
      <c r="B57" s="221">
        <v>7</v>
      </c>
      <c r="C57" s="518" t="s">
        <v>193</v>
      </c>
      <c r="D57" s="519"/>
      <c r="E57" s="209"/>
      <c r="F57" s="220"/>
      <c r="G57" s="220"/>
      <c r="H57" s="210"/>
      <c r="I57" s="206"/>
      <c r="J57" s="207"/>
      <c r="K57" s="222"/>
      <c r="L57" s="223"/>
    </row>
    <row r="58" spans="2:260" ht="15" customHeight="1">
      <c r="B58" s="189">
        <v>8.1</v>
      </c>
      <c r="C58" s="485" t="s">
        <v>194</v>
      </c>
      <c r="D58" s="485"/>
      <c r="E58" s="192" t="s">
        <v>69</v>
      </c>
      <c r="F58" s="191"/>
      <c r="G58" s="191"/>
      <c r="H58" s="192"/>
      <c r="I58" s="193"/>
      <c r="J58" s="213"/>
      <c r="K58" s="195">
        <v>4.0000000000000001E-3</v>
      </c>
      <c r="L58" s="196">
        <f>ROUNDUP((K58*$L$7),0)</f>
        <v>0</v>
      </c>
      <c r="M58" s="188" t="e">
        <f>+L58/$L$5</f>
        <v>#DIV/0!</v>
      </c>
    </row>
    <row r="59" spans="2:260" ht="15" customHeight="1">
      <c r="B59" s="189">
        <v>8.1999999999999993</v>
      </c>
      <c r="C59" s="485" t="s">
        <v>195</v>
      </c>
      <c r="D59" s="485"/>
      <c r="E59" s="192" t="s">
        <v>69</v>
      </c>
      <c r="F59" s="191"/>
      <c r="G59" s="191"/>
      <c r="H59" s="192"/>
      <c r="I59" s="193"/>
      <c r="J59" s="213"/>
      <c r="K59" s="195">
        <v>0.01</v>
      </c>
      <c r="L59" s="196">
        <f>ROUNDUP((K59*$L$7),0)</f>
        <v>0</v>
      </c>
      <c r="M59" s="188" t="e">
        <f t="shared" ref="M59:M60" si="12">+L59/$L$5</f>
        <v>#DIV/0!</v>
      </c>
      <c r="N59" s="224"/>
    </row>
    <row r="60" spans="2:260" ht="15" customHeight="1">
      <c r="B60" s="189">
        <v>8.3000000000000007</v>
      </c>
      <c r="C60" s="515" t="s">
        <v>196</v>
      </c>
      <c r="D60" s="516"/>
      <c r="E60" s="192" t="s">
        <v>69</v>
      </c>
      <c r="F60" s="191"/>
      <c r="G60" s="191"/>
      <c r="H60" s="192"/>
      <c r="I60" s="193"/>
      <c r="J60" s="213"/>
      <c r="K60" s="195">
        <v>0.02</v>
      </c>
      <c r="L60" s="196">
        <f>ROUNDUP((K60*$L$7),0)</f>
        <v>0</v>
      </c>
      <c r="M60" s="188" t="e">
        <f t="shared" si="12"/>
        <v>#DIV/0!</v>
      </c>
    </row>
    <row r="61" spans="2:260" s="199" customFormat="1" ht="15" customHeight="1">
      <c r="B61" s="189">
        <v>8.4</v>
      </c>
      <c r="C61" s="515" t="s">
        <v>197</v>
      </c>
      <c r="D61" s="516"/>
      <c r="E61" s="225" t="s">
        <v>69</v>
      </c>
      <c r="F61" s="226"/>
      <c r="G61" s="226"/>
      <c r="H61" s="225"/>
      <c r="I61" s="227"/>
      <c r="J61" s="216"/>
      <c r="K61" s="195">
        <v>4.0000000000000002E-4</v>
      </c>
      <c r="L61" s="196">
        <f>ROUNDUP((K61*$L$7),0)</f>
        <v>0</v>
      </c>
      <c r="M61" s="198"/>
    </row>
    <row r="62" spans="2:260" s="199" customFormat="1" ht="15" customHeight="1">
      <c r="B62" s="189">
        <v>8.5</v>
      </c>
      <c r="C62" s="515" t="s">
        <v>198</v>
      </c>
      <c r="D62" s="516"/>
      <c r="E62" s="225" t="s">
        <v>69</v>
      </c>
      <c r="F62" s="226"/>
      <c r="G62" s="226"/>
      <c r="H62" s="225"/>
      <c r="I62" s="227"/>
      <c r="J62" s="216"/>
      <c r="K62" s="228"/>
      <c r="L62" s="229"/>
      <c r="M62" s="198"/>
    </row>
    <row r="63" spans="2:260" ht="15" customHeight="1">
      <c r="B63" s="200">
        <v>8</v>
      </c>
      <c r="C63" s="517" t="s">
        <v>199</v>
      </c>
      <c r="D63" s="517"/>
      <c r="E63" s="201" t="s">
        <v>200</v>
      </c>
      <c r="F63" s="202"/>
      <c r="G63" s="202"/>
      <c r="H63" s="203"/>
      <c r="I63" s="204"/>
      <c r="J63" s="205"/>
      <c r="K63" s="230"/>
      <c r="L63" s="196"/>
    </row>
    <row r="64" spans="2:260" ht="15" customHeight="1">
      <c r="B64" s="231">
        <v>9.1</v>
      </c>
      <c r="C64" s="485" t="s">
        <v>201</v>
      </c>
      <c r="D64" s="485"/>
      <c r="E64" s="192" t="s">
        <v>69</v>
      </c>
      <c r="F64" s="232"/>
      <c r="G64" s="232"/>
      <c r="H64" s="192"/>
      <c r="I64" s="193"/>
      <c r="J64" s="213"/>
      <c r="K64" s="195" t="e">
        <f>+L64/L7</f>
        <v>#DIV/0!</v>
      </c>
      <c r="L64" s="196">
        <f>+POLIZAS!F23</f>
        <v>238000</v>
      </c>
      <c r="M64" s="188" t="e">
        <f>+L64/$L$5</f>
        <v>#DIV/0!</v>
      </c>
      <c r="S64" s="233"/>
    </row>
    <row r="65" spans="2:21" ht="15" customHeight="1">
      <c r="B65" s="234">
        <v>9</v>
      </c>
      <c r="C65" s="517" t="s">
        <v>202</v>
      </c>
      <c r="D65" s="517"/>
      <c r="E65" s="235"/>
      <c r="F65" s="236"/>
      <c r="G65" s="236"/>
      <c r="H65" s="235"/>
      <c r="I65" s="237"/>
      <c r="J65" s="238"/>
      <c r="K65" s="239"/>
      <c r="L65" s="240"/>
      <c r="M65" s="188"/>
      <c r="S65" s="233"/>
    </row>
    <row r="66" spans="2:21" ht="15" customHeight="1">
      <c r="B66" s="241"/>
      <c r="C66" s="485" t="s">
        <v>203</v>
      </c>
      <c r="D66" s="485"/>
      <c r="E66" s="235" t="s">
        <v>103</v>
      </c>
      <c r="F66" s="191"/>
      <c r="G66" s="191"/>
      <c r="H66" s="192"/>
      <c r="I66" s="206"/>
      <c r="J66" s="207"/>
      <c r="K66" s="195" t="e">
        <f t="shared" ref="K66" si="13">+L66/$L$5</f>
        <v>#DIV/0!</v>
      </c>
      <c r="L66" s="196">
        <f t="shared" ref="L66" si="14">ROUNDUP((F66*I66*G66*(1+J66)),0)</f>
        <v>0</v>
      </c>
      <c r="M66" s="188"/>
      <c r="S66" s="233"/>
    </row>
    <row r="67" spans="2:21" ht="15" customHeight="1" thickBot="1">
      <c r="B67" s="242"/>
      <c r="C67" s="524"/>
      <c r="D67" s="524"/>
      <c r="E67" s="235"/>
      <c r="F67" s="236"/>
      <c r="G67" s="236"/>
      <c r="H67" s="235"/>
      <c r="I67" s="237"/>
      <c r="J67" s="238"/>
      <c r="K67" s="239"/>
      <c r="L67" s="240"/>
      <c r="M67" s="188" t="e">
        <f>+L67/$L$5</f>
        <v>#DIV/0!</v>
      </c>
      <c r="U67" s="233"/>
    </row>
    <row r="68" spans="2:21" ht="15" customHeight="1">
      <c r="B68" s="243"/>
      <c r="C68" s="244"/>
      <c r="D68" s="244"/>
      <c r="E68" s="525" t="s">
        <v>72</v>
      </c>
      <c r="F68" s="526"/>
      <c r="G68" s="526"/>
      <c r="H68" s="526"/>
      <c r="I68" s="526"/>
      <c r="J68" s="245"/>
      <c r="K68" s="246" t="e">
        <f>+L68/L5</f>
        <v>#DIV/0!</v>
      </c>
      <c r="L68" s="247" t="e">
        <f>SUM(L10:M67)</f>
        <v>#DIV/0!</v>
      </c>
      <c r="M68" s="248" t="e">
        <f>+SUM(M10:M67)</f>
        <v>#DIV/0!</v>
      </c>
      <c r="N68" s="249"/>
      <c r="O68" s="250"/>
      <c r="P68" s="233"/>
      <c r="Q68" s="233"/>
      <c r="R68" s="233"/>
      <c r="S68" s="233"/>
    </row>
    <row r="69" spans="2:21" ht="15" customHeight="1">
      <c r="B69" s="253"/>
      <c r="E69" s="520" t="s">
        <v>73</v>
      </c>
      <c r="F69" s="521"/>
      <c r="G69" s="521"/>
      <c r="H69" s="521"/>
      <c r="I69" s="521"/>
      <c r="J69" s="251"/>
      <c r="K69" s="252"/>
      <c r="L69" s="254">
        <f>+K69*$L$5</f>
        <v>0</v>
      </c>
      <c r="M69" s="162"/>
      <c r="N69" s="249"/>
      <c r="O69" s="250"/>
      <c r="P69" s="233"/>
      <c r="R69" s="233"/>
      <c r="S69" s="233"/>
    </row>
    <row r="70" spans="2:21" ht="15" customHeight="1" thickBot="1">
      <c r="B70" s="253"/>
      <c r="E70" s="522" t="s">
        <v>74</v>
      </c>
      <c r="F70" s="523"/>
      <c r="G70" s="523"/>
      <c r="H70" s="523"/>
      <c r="I70" s="523"/>
      <c r="J70" s="255"/>
      <c r="K70" s="256">
        <v>0.19</v>
      </c>
      <c r="L70" s="257">
        <f>+K70*L69</f>
        <v>0</v>
      </c>
      <c r="M70" s="258"/>
      <c r="N70" s="160"/>
      <c r="O70" s="250"/>
      <c r="P70" s="233"/>
      <c r="R70" s="233"/>
      <c r="S70" s="233"/>
    </row>
    <row r="71" spans="2:21" ht="15" customHeight="1" thickBot="1">
      <c r="B71" s="253"/>
      <c r="I71" s="259" t="s">
        <v>204</v>
      </c>
      <c r="J71" s="260"/>
      <c r="K71" s="392" t="e">
        <f>+K69+K68+(K69*K70)</f>
        <v>#DIV/0!</v>
      </c>
      <c r="L71" s="257" t="e">
        <f>+L70+L69+#REF!+L68</f>
        <v>#REF!</v>
      </c>
      <c r="M71" s="162"/>
      <c r="O71" s="250"/>
      <c r="P71" s="233"/>
      <c r="R71" s="233"/>
      <c r="S71" s="233"/>
    </row>
    <row r="72" spans="2:21" ht="15" customHeight="1">
      <c r="I72" s="261"/>
      <c r="J72" s="261"/>
      <c r="K72" s="248"/>
      <c r="S72" s="233"/>
    </row>
    <row r="73" spans="2:21" ht="15" customHeight="1">
      <c r="S73" s="233"/>
    </row>
    <row r="74" spans="2:21" ht="15" customHeight="1">
      <c r="K74" s="161"/>
      <c r="P74" s="233"/>
      <c r="R74" s="233"/>
      <c r="S74" s="233"/>
    </row>
  </sheetData>
  <autoFilter ref="B9:L72" xr:uid="{12DEF0E4-D89B-429E-B2E6-FFB87583BF69}">
    <filterColumn colId="1" showButton="0"/>
  </autoFilter>
  <mergeCells count="71">
    <mergeCell ref="E69:I69"/>
    <mergeCell ref="E70:I70"/>
    <mergeCell ref="C63:D63"/>
    <mergeCell ref="C64:D64"/>
    <mergeCell ref="C65:D65"/>
    <mergeCell ref="C66:D66"/>
    <mergeCell ref="C67:D67"/>
    <mergeCell ref="E68:I68"/>
    <mergeCell ref="C62:D62"/>
    <mergeCell ref="C51:D51"/>
    <mergeCell ref="C52:D52"/>
    <mergeCell ref="C53:D53"/>
    <mergeCell ref="C54:D54"/>
    <mergeCell ref="C55:D55"/>
    <mergeCell ref="C56:D56"/>
    <mergeCell ref="C57:D57"/>
    <mergeCell ref="C58:D58"/>
    <mergeCell ref="C59:D59"/>
    <mergeCell ref="C60:D60"/>
    <mergeCell ref="C61:D61"/>
    <mergeCell ref="C50:D50"/>
    <mergeCell ref="C39:D39"/>
    <mergeCell ref="C40:D40"/>
    <mergeCell ref="C41:D41"/>
    <mergeCell ref="C42:D42"/>
    <mergeCell ref="C43:D43"/>
    <mergeCell ref="C44:D44"/>
    <mergeCell ref="C45:D45"/>
    <mergeCell ref="C46:D46"/>
    <mergeCell ref="C47:D47"/>
    <mergeCell ref="C48:D48"/>
    <mergeCell ref="C49:D49"/>
    <mergeCell ref="C38:D38"/>
    <mergeCell ref="C27:D27"/>
    <mergeCell ref="C28:D28"/>
    <mergeCell ref="C29:D29"/>
    <mergeCell ref="C30:D30"/>
    <mergeCell ref="C31:D31"/>
    <mergeCell ref="C32:D32"/>
    <mergeCell ref="C33:D33"/>
    <mergeCell ref="C34:D34"/>
    <mergeCell ref="C35:D35"/>
    <mergeCell ref="C36:D36"/>
    <mergeCell ref="C37:D37"/>
    <mergeCell ref="C26:D26"/>
    <mergeCell ref="C15:D15"/>
    <mergeCell ref="C16:D16"/>
    <mergeCell ref="C17:D17"/>
    <mergeCell ref="C18:D18"/>
    <mergeCell ref="C19:D19"/>
    <mergeCell ref="C20:D20"/>
    <mergeCell ref="C21:D21"/>
    <mergeCell ref="C22:D22"/>
    <mergeCell ref="C23:D23"/>
    <mergeCell ref="C24:D24"/>
    <mergeCell ref="C25:D25"/>
    <mergeCell ref="C14:D14"/>
    <mergeCell ref="B2:I2"/>
    <mergeCell ref="J2:L4"/>
    <mergeCell ref="B3:I3"/>
    <mergeCell ref="B4:I4"/>
    <mergeCell ref="B5:H8"/>
    <mergeCell ref="I5:K5"/>
    <mergeCell ref="I6:K6"/>
    <mergeCell ref="I7:K7"/>
    <mergeCell ref="I8:K8"/>
    <mergeCell ref="C9:D9"/>
    <mergeCell ref="C10:D10"/>
    <mergeCell ref="C11:D11"/>
    <mergeCell ref="C12:D12"/>
    <mergeCell ref="C13:D13"/>
  </mergeCells>
  <pageMargins left="0.7" right="0.7" top="0.75" bottom="0.75" header="0.3" footer="0.3"/>
  <pageSetup paperSize="119" scale="42" fitToHeight="0" orientation="portrait" r:id="rId1"/>
  <rowBreaks count="1" manualBreakCount="1">
    <brk id="68" min="1" max="9"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EFF5C-1441-4EAC-B9A1-D9A98E16FAEB}">
  <dimension ref="B2:D28"/>
  <sheetViews>
    <sheetView workbookViewId="0">
      <selection activeCell="D30" sqref="D5:D30"/>
    </sheetView>
  </sheetViews>
  <sheetFormatPr baseColWidth="10" defaultColWidth="10.7109375" defaultRowHeight="15"/>
  <cols>
    <col min="1" max="1" width="10.7109375" style="163"/>
    <col min="2" max="2" width="4.7109375" style="163" bestFit="1" customWidth="1"/>
    <col min="3" max="3" width="51.28515625" style="163" customWidth="1"/>
    <col min="4" max="16384" width="10.7109375" style="163"/>
  </cols>
  <sheetData>
    <row r="2" spans="2:4" ht="30">
      <c r="B2" s="262" t="s">
        <v>205</v>
      </c>
      <c r="C2" s="263" t="s">
        <v>206</v>
      </c>
      <c r="D2" s="527" t="s">
        <v>69</v>
      </c>
    </row>
    <row r="3" spans="2:4">
      <c r="B3" s="264" t="s">
        <v>207</v>
      </c>
      <c r="C3" s="265" t="s">
        <v>208</v>
      </c>
      <c r="D3" s="527"/>
    </row>
    <row r="4" spans="2:4">
      <c r="B4" s="266" t="s">
        <v>209</v>
      </c>
      <c r="C4" s="267" t="s">
        <v>210</v>
      </c>
      <c r="D4" s="528"/>
    </row>
    <row r="5" spans="2:4">
      <c r="B5" s="268"/>
      <c r="C5" s="269" t="s">
        <v>211</v>
      </c>
      <c r="D5" s="270"/>
    </row>
    <row r="6" spans="2:4">
      <c r="B6" s="271"/>
      <c r="C6" s="272" t="s">
        <v>212</v>
      </c>
      <c r="D6" s="270"/>
    </row>
    <row r="7" spans="2:4">
      <c r="B7" s="271"/>
      <c r="C7" s="272" t="s">
        <v>213</v>
      </c>
      <c r="D7" s="270"/>
    </row>
    <row r="8" spans="2:4">
      <c r="B8" s="271"/>
      <c r="C8" s="272" t="s">
        <v>214</v>
      </c>
      <c r="D8" s="270"/>
    </row>
    <row r="9" spans="2:4">
      <c r="B9" s="271"/>
      <c r="C9" s="273" t="s">
        <v>215</v>
      </c>
    </row>
    <row r="10" spans="2:4">
      <c r="B10" s="271"/>
      <c r="C10" s="272" t="s">
        <v>216</v>
      </c>
      <c r="D10" s="270"/>
    </row>
    <row r="11" spans="2:4">
      <c r="B11" s="271"/>
      <c r="C11" s="272" t="s">
        <v>217</v>
      </c>
      <c r="D11" s="270"/>
    </row>
    <row r="12" spans="2:4">
      <c r="B12" s="271"/>
      <c r="C12" s="272" t="s">
        <v>218</v>
      </c>
      <c r="D12" s="270"/>
    </row>
    <row r="13" spans="2:4">
      <c r="B13" s="529"/>
      <c r="C13" s="274" t="s">
        <v>219</v>
      </c>
      <c r="D13" s="275"/>
    </row>
    <row r="14" spans="2:4">
      <c r="B14" s="530"/>
      <c r="C14" s="276" t="s">
        <v>220</v>
      </c>
    </row>
    <row r="15" spans="2:4">
      <c r="B15" s="271"/>
      <c r="C15" s="269" t="s">
        <v>221</v>
      </c>
      <c r="D15" s="277"/>
    </row>
    <row r="16" spans="2:4">
      <c r="B16" s="271"/>
      <c r="C16" s="278" t="s">
        <v>222</v>
      </c>
      <c r="D16" s="277"/>
    </row>
    <row r="17" spans="2:4">
      <c r="B17" s="271"/>
      <c r="C17" s="272" t="s">
        <v>223</v>
      </c>
      <c r="D17" s="270"/>
    </row>
    <row r="18" spans="2:4">
      <c r="B18" s="271"/>
      <c r="C18" s="272" t="s">
        <v>224</v>
      </c>
      <c r="D18" s="270"/>
    </row>
    <row r="19" spans="2:4">
      <c r="B19" s="271"/>
      <c r="C19" s="272" t="s">
        <v>225</v>
      </c>
      <c r="D19" s="270"/>
    </row>
    <row r="20" spans="2:4">
      <c r="B20" s="271"/>
      <c r="C20" s="272" t="s">
        <v>226</v>
      </c>
      <c r="D20" s="270"/>
    </row>
    <row r="21" spans="2:4">
      <c r="B21" s="271"/>
      <c r="C21" s="272" t="s">
        <v>227</v>
      </c>
      <c r="D21" s="270"/>
    </row>
    <row r="22" spans="2:4">
      <c r="B22" s="271"/>
      <c r="C22" s="272" t="s">
        <v>228</v>
      </c>
      <c r="D22" s="270"/>
    </row>
    <row r="23" spans="2:4">
      <c r="B23" s="271"/>
      <c r="C23" s="272" t="s">
        <v>229</v>
      </c>
      <c r="D23" s="270"/>
    </row>
    <row r="24" spans="2:4">
      <c r="B24" s="271"/>
      <c r="C24" s="272" t="s">
        <v>230</v>
      </c>
      <c r="D24" s="270"/>
    </row>
    <row r="25" spans="2:4">
      <c r="B25" s="271"/>
      <c r="C25" s="272" t="s">
        <v>231</v>
      </c>
      <c r="D25" s="270"/>
    </row>
    <row r="26" spans="2:4">
      <c r="B26" s="271"/>
      <c r="C26" s="272" t="s">
        <v>232</v>
      </c>
      <c r="D26" s="270"/>
    </row>
    <row r="27" spans="2:4">
      <c r="B27" s="271"/>
      <c r="C27" s="272" t="s">
        <v>233</v>
      </c>
      <c r="D27" s="270"/>
    </row>
    <row r="28" spans="2:4">
      <c r="B28" s="271"/>
      <c r="C28" s="279" t="s">
        <v>234</v>
      </c>
      <c r="D28" s="280"/>
    </row>
  </sheetData>
  <mergeCells count="2">
    <mergeCell ref="D2:D4"/>
    <mergeCell ref="B13:B14"/>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12E79-BB7C-4A32-8CC3-D14394D89C90}">
  <dimension ref="A5:H30"/>
  <sheetViews>
    <sheetView showGridLines="0" view="pageBreakPreview" topLeftCell="A4" zoomScaleNormal="100" zoomScaleSheetLayoutView="100" workbookViewId="0">
      <selection activeCell="A21" sqref="A21:F23"/>
    </sheetView>
  </sheetViews>
  <sheetFormatPr baseColWidth="10" defaultColWidth="10.7109375" defaultRowHeight="14.25"/>
  <cols>
    <col min="1" max="1" width="29.28515625" style="291" customWidth="1"/>
    <col min="2" max="2" width="15.42578125" style="291" customWidth="1"/>
    <col min="3" max="3" width="17" style="291" customWidth="1"/>
    <col min="4" max="4" width="13.28515625" style="291" customWidth="1"/>
    <col min="5" max="5" width="10.7109375" style="291"/>
    <col min="6" max="6" width="30.28515625" style="291" customWidth="1"/>
    <col min="7" max="8" width="12" style="291" bestFit="1" customWidth="1"/>
    <col min="9" max="16384" width="10.7109375" style="291"/>
  </cols>
  <sheetData>
    <row r="5" spans="1:8" ht="15">
      <c r="A5" s="532"/>
      <c r="B5" s="532"/>
      <c r="C5" s="532"/>
      <c r="D5" s="532"/>
      <c r="E5" s="532"/>
      <c r="F5" s="532"/>
    </row>
    <row r="6" spans="1:8" ht="15">
      <c r="A6" s="533" t="s">
        <v>253</v>
      </c>
      <c r="B6" s="533"/>
      <c r="C6" s="533"/>
      <c r="D6" s="533"/>
      <c r="E6" s="533"/>
      <c r="F6" s="533"/>
    </row>
    <row r="7" spans="1:8" ht="15.75">
      <c r="A7" s="292"/>
      <c r="B7" s="293"/>
      <c r="C7" s="293"/>
      <c r="D7" s="293"/>
      <c r="E7" s="293"/>
      <c r="F7" s="293"/>
    </row>
    <row r="8" spans="1:8">
      <c r="A8" s="294" t="s">
        <v>254</v>
      </c>
      <c r="B8" s="295">
        <f>+'AIU  V2C'!L7</f>
        <v>0</v>
      </c>
      <c r="C8" s="296"/>
      <c r="D8" s="296"/>
      <c r="E8" s="297"/>
      <c r="F8" s="296"/>
    </row>
    <row r="9" spans="1:8" ht="25.5">
      <c r="A9" s="294" t="s">
        <v>255</v>
      </c>
      <c r="B9" s="298"/>
      <c r="C9" s="299"/>
      <c r="D9" s="300"/>
      <c r="E9" s="301"/>
      <c r="F9" s="299"/>
    </row>
    <row r="10" spans="1:8">
      <c r="A10" s="302" t="s">
        <v>256</v>
      </c>
      <c r="B10" s="303"/>
      <c r="C10" s="304"/>
      <c r="D10" s="304"/>
      <c r="E10" s="304"/>
      <c r="F10" s="304"/>
    </row>
    <row r="11" spans="1:8">
      <c r="A11" s="304"/>
      <c r="B11" s="304"/>
      <c r="C11" s="304"/>
      <c r="D11" s="304"/>
      <c r="E11" s="305"/>
      <c r="F11" s="304"/>
    </row>
    <row r="12" spans="1:8">
      <c r="A12" s="531" t="s">
        <v>257</v>
      </c>
      <c r="B12" s="534" t="s">
        <v>258</v>
      </c>
      <c r="C12" s="534"/>
      <c r="D12" s="534" t="s">
        <v>259</v>
      </c>
      <c r="E12" s="535" t="s">
        <v>260</v>
      </c>
      <c r="F12" s="536" t="s">
        <v>261</v>
      </c>
    </row>
    <row r="13" spans="1:8">
      <c r="A13" s="531"/>
      <c r="B13" s="306" t="s">
        <v>69</v>
      </c>
      <c r="C13" s="307" t="s">
        <v>262</v>
      </c>
      <c r="D13" s="534"/>
      <c r="E13" s="535"/>
      <c r="F13" s="536"/>
    </row>
    <row r="14" spans="1:8">
      <c r="A14" s="308" t="s">
        <v>263</v>
      </c>
      <c r="B14" s="309">
        <v>0.3</v>
      </c>
      <c r="C14" s="310">
        <f t="shared" ref="C14:C19" si="0">$B$8*B14</f>
        <v>0</v>
      </c>
      <c r="D14" s="311">
        <f>+$B$9+120</f>
        <v>120</v>
      </c>
      <c r="E14" s="312">
        <v>4.0000000000000001E-3</v>
      </c>
      <c r="F14" s="310">
        <f>+ROUND((C14*E14*D14/365),0)</f>
        <v>0</v>
      </c>
      <c r="G14" s="313"/>
      <c r="H14" s="313"/>
    </row>
    <row r="15" spans="1:8">
      <c r="A15" s="308" t="s">
        <v>264</v>
      </c>
      <c r="B15" s="309">
        <v>0.2</v>
      </c>
      <c r="C15" s="310">
        <f t="shared" si="0"/>
        <v>0</v>
      </c>
      <c r="D15" s="311">
        <f>+$B$9+120</f>
        <v>120</v>
      </c>
      <c r="E15" s="312">
        <v>4.0000000000000001E-3</v>
      </c>
      <c r="F15" s="310">
        <f>+ROUND((C15*E15*D15/365),0)</f>
        <v>0</v>
      </c>
      <c r="G15" s="313"/>
      <c r="H15" s="313"/>
    </row>
    <row r="16" spans="1:8">
      <c r="A16" s="314" t="s">
        <v>265</v>
      </c>
      <c r="B16" s="309">
        <v>0.2</v>
      </c>
      <c r="C16" s="310">
        <f t="shared" si="0"/>
        <v>0</v>
      </c>
      <c r="D16" s="311">
        <f t="shared" ref="D16" si="1">+$B$9+120</f>
        <v>120</v>
      </c>
      <c r="E16" s="312">
        <v>4.0000000000000001E-3</v>
      </c>
      <c r="F16" s="310">
        <f>+ROUND((C16*E16*D16/365),0)</f>
        <v>0</v>
      </c>
      <c r="G16" s="313"/>
      <c r="H16" s="313"/>
    </row>
    <row r="17" spans="1:8" ht="26.25" customHeight="1">
      <c r="A17" s="314" t="s">
        <v>266</v>
      </c>
      <c r="B17" s="309">
        <v>0.2</v>
      </c>
      <c r="C17" s="310">
        <f t="shared" si="0"/>
        <v>0</v>
      </c>
      <c r="D17" s="311">
        <f>+$B$9+(365*2)</f>
        <v>730</v>
      </c>
      <c r="E17" s="312">
        <v>2.5000000000000001E-3</v>
      </c>
      <c r="F17" s="310">
        <f t="shared" ref="F17:F19" si="2">+ROUND((C17*E17*D17/365),0)</f>
        <v>0</v>
      </c>
      <c r="G17" s="313"/>
      <c r="H17" s="313"/>
    </row>
    <row r="18" spans="1:8" ht="25.5">
      <c r="A18" s="314" t="s">
        <v>267</v>
      </c>
      <c r="B18" s="309">
        <v>0.2</v>
      </c>
      <c r="C18" s="310">
        <f t="shared" si="0"/>
        <v>0</v>
      </c>
      <c r="D18" s="311">
        <f>+$B$9+(365*3)</f>
        <v>1095</v>
      </c>
      <c r="E18" s="312">
        <v>4.0000000000000001E-3</v>
      </c>
      <c r="F18" s="310">
        <f t="shared" si="2"/>
        <v>0</v>
      </c>
      <c r="G18" s="313"/>
      <c r="H18" s="313"/>
    </row>
    <row r="19" spans="1:8">
      <c r="A19" s="314" t="s">
        <v>268</v>
      </c>
      <c r="B19" s="309">
        <v>0.2</v>
      </c>
      <c r="C19" s="310">
        <f t="shared" si="0"/>
        <v>0</v>
      </c>
      <c r="D19" s="311">
        <f>+B9</f>
        <v>0</v>
      </c>
      <c r="E19" s="312">
        <v>4.0000000000000001E-3</v>
      </c>
      <c r="F19" s="310">
        <f t="shared" si="2"/>
        <v>0</v>
      </c>
      <c r="G19" s="313"/>
      <c r="H19" s="313"/>
    </row>
    <row r="20" spans="1:8">
      <c r="A20" s="531" t="s">
        <v>269</v>
      </c>
      <c r="B20" s="531"/>
      <c r="C20" s="531"/>
      <c r="D20" s="531"/>
      <c r="E20" s="531"/>
      <c r="F20" s="315">
        <f>SUM(F14:F19)</f>
        <v>0</v>
      </c>
      <c r="G20" s="313"/>
      <c r="H20" s="313"/>
    </row>
    <row r="21" spans="1:8">
      <c r="A21" s="531" t="s">
        <v>270</v>
      </c>
      <c r="B21" s="531"/>
      <c r="C21" s="531"/>
      <c r="D21" s="531"/>
      <c r="E21" s="531"/>
      <c r="F21" s="315">
        <v>200000</v>
      </c>
      <c r="G21" s="313"/>
      <c r="H21" s="313"/>
    </row>
    <row r="22" spans="1:8">
      <c r="A22" s="531" t="s">
        <v>271</v>
      </c>
      <c r="B22" s="531"/>
      <c r="C22" s="531"/>
      <c r="D22" s="531"/>
      <c r="E22" s="531"/>
      <c r="F22" s="315">
        <f>ROUND(((F20+F21)*0.19),0)</f>
        <v>38000</v>
      </c>
      <c r="H22" s="313"/>
    </row>
    <row r="23" spans="1:8">
      <c r="A23" s="531" t="s">
        <v>110</v>
      </c>
      <c r="B23" s="531"/>
      <c r="C23" s="531"/>
      <c r="D23" s="531"/>
      <c r="E23" s="531"/>
      <c r="F23" s="315">
        <f>SUM(F20:F22)</f>
        <v>238000</v>
      </c>
      <c r="G23" s="313"/>
      <c r="H23" s="313"/>
    </row>
    <row r="25" spans="1:8">
      <c r="A25" s="304" t="s">
        <v>272</v>
      </c>
      <c r="B25" s="316" t="e">
        <f>F23/B8</f>
        <v>#DIV/0!</v>
      </c>
      <c r="C25" s="304"/>
      <c r="D25" s="317"/>
      <c r="E25" s="318"/>
      <c r="F25" s="318"/>
    </row>
    <row r="26" spans="1:8">
      <c r="A26" s="319"/>
      <c r="B26" s="320"/>
      <c r="C26" s="299" t="s">
        <v>273</v>
      </c>
      <c r="D26" s="299"/>
      <c r="E26" s="318"/>
      <c r="F26" s="299"/>
    </row>
    <row r="27" spans="1:8">
      <c r="A27" s="319"/>
      <c r="B27" s="317"/>
      <c r="C27" s="299"/>
      <c r="D27" s="299"/>
      <c r="E27" s="318"/>
      <c r="F27" s="299"/>
    </row>
    <row r="30" spans="1:8" ht="41.25" customHeight="1"/>
  </sheetData>
  <mergeCells count="11">
    <mergeCell ref="A20:E20"/>
    <mergeCell ref="A21:E21"/>
    <mergeCell ref="A22:E22"/>
    <mergeCell ref="A23:E23"/>
    <mergeCell ref="A5:F5"/>
    <mergeCell ref="A6:F6"/>
    <mergeCell ref="A12:A13"/>
    <mergeCell ref="B12:C12"/>
    <mergeCell ref="D12:D13"/>
    <mergeCell ref="E12:E13"/>
    <mergeCell ref="F12:F13"/>
  </mergeCells>
  <pageMargins left="0.7" right="0.7" top="0.75" bottom="0.75" header="0.3" footer="0.3"/>
  <pageSetup scale="7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8F6A0-E262-4A2A-A4AA-0D96419B93A1}">
  <dimension ref="B2:IZ23"/>
  <sheetViews>
    <sheetView workbookViewId="0">
      <selection activeCell="L5" sqref="L5"/>
    </sheetView>
  </sheetViews>
  <sheetFormatPr baseColWidth="10" defaultColWidth="10.7109375" defaultRowHeight="15"/>
  <cols>
    <col min="1" max="11" width="10.7109375" style="163"/>
    <col min="12" max="12" width="13" style="163" bestFit="1" customWidth="1"/>
    <col min="13" max="16384" width="10.7109375" style="163"/>
  </cols>
  <sheetData>
    <row r="2" spans="2:260" ht="15.75" thickBot="1"/>
    <row r="3" spans="2:260" ht="36.75" thickBot="1">
      <c r="B3" s="171" t="s">
        <v>118</v>
      </c>
      <c r="C3" s="513" t="s">
        <v>119</v>
      </c>
      <c r="D3" s="513"/>
      <c r="E3" s="172" t="s">
        <v>120</v>
      </c>
      <c r="F3" s="173" t="s">
        <v>121</v>
      </c>
      <c r="G3" s="173" t="s">
        <v>122</v>
      </c>
      <c r="H3" s="174" t="s">
        <v>123</v>
      </c>
      <c r="I3" s="175" t="s">
        <v>124</v>
      </c>
      <c r="J3" s="175" t="s">
        <v>125</v>
      </c>
      <c r="K3" s="176" t="s">
        <v>126</v>
      </c>
      <c r="L3" s="177" t="s">
        <v>127</v>
      </c>
    </row>
    <row r="4" spans="2:260" s="155" customFormat="1" ht="15" customHeight="1">
      <c r="B4" s="180">
        <v>6</v>
      </c>
      <c r="C4" s="514" t="s">
        <v>190</v>
      </c>
      <c r="D4" s="514"/>
      <c r="E4" s="181"/>
      <c r="F4" s="281"/>
      <c r="G4" s="182"/>
      <c r="H4" s="183"/>
      <c r="I4" s="184"/>
      <c r="J4" s="185"/>
      <c r="K4" s="186"/>
      <c r="L4" s="187"/>
      <c r="M4" s="188"/>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c r="EE4" s="217"/>
      <c r="EF4" s="217"/>
      <c r="EG4" s="217"/>
      <c r="EH4" s="217"/>
      <c r="EI4" s="217"/>
      <c r="EJ4" s="217"/>
      <c r="EK4" s="217"/>
      <c r="EL4" s="217"/>
      <c r="EM4" s="217"/>
      <c r="EN4" s="217"/>
      <c r="EO4" s="217"/>
      <c r="EP4" s="217"/>
      <c r="EQ4" s="217"/>
      <c r="ER4" s="217"/>
      <c r="ES4" s="217"/>
      <c r="ET4" s="217"/>
      <c r="EU4" s="217"/>
      <c r="EV4" s="217"/>
      <c r="EW4" s="217"/>
      <c r="EX4" s="217"/>
      <c r="EY4" s="217"/>
      <c r="EZ4" s="217"/>
      <c r="FA4" s="217"/>
      <c r="FB4" s="217"/>
      <c r="FC4" s="217"/>
      <c r="FD4" s="217"/>
      <c r="FE4" s="217"/>
      <c r="FF4" s="217"/>
      <c r="FG4" s="217"/>
      <c r="FH4" s="217"/>
      <c r="FI4" s="217"/>
      <c r="FJ4" s="217"/>
      <c r="FK4" s="217"/>
      <c r="FL4" s="217"/>
      <c r="FM4" s="217"/>
      <c r="FN4" s="217"/>
      <c r="FO4" s="217"/>
      <c r="FP4" s="217"/>
      <c r="FQ4" s="217"/>
      <c r="FR4" s="217"/>
      <c r="FS4" s="217"/>
      <c r="FT4" s="217"/>
      <c r="FU4" s="217"/>
      <c r="FV4" s="217"/>
      <c r="FW4" s="217"/>
      <c r="FX4" s="217"/>
      <c r="FY4" s="217"/>
      <c r="FZ4" s="217"/>
      <c r="GA4" s="217"/>
      <c r="GB4" s="217"/>
      <c r="GC4" s="217"/>
      <c r="GD4" s="217"/>
      <c r="GE4" s="217"/>
      <c r="GF4" s="217"/>
      <c r="GG4" s="217"/>
      <c r="GH4" s="217"/>
      <c r="GI4" s="217"/>
      <c r="GJ4" s="217"/>
      <c r="GK4" s="217"/>
      <c r="GL4" s="217"/>
      <c r="GM4" s="217"/>
      <c r="GN4" s="217"/>
      <c r="GO4" s="217"/>
      <c r="GP4" s="217"/>
      <c r="GQ4" s="217"/>
      <c r="GR4" s="217"/>
      <c r="GS4" s="217"/>
      <c r="GT4" s="217"/>
      <c r="GU4" s="217"/>
      <c r="GV4" s="217"/>
      <c r="GW4" s="217"/>
      <c r="GX4" s="217"/>
      <c r="GY4" s="217"/>
      <c r="GZ4" s="217"/>
      <c r="HA4" s="217"/>
      <c r="HB4" s="217"/>
      <c r="HC4" s="217"/>
      <c r="HD4" s="217"/>
      <c r="HE4" s="217"/>
      <c r="HF4" s="217"/>
      <c r="HG4" s="217"/>
      <c r="HH4" s="217"/>
      <c r="HI4" s="217"/>
      <c r="HJ4" s="217"/>
      <c r="HK4" s="217"/>
      <c r="HL4" s="217"/>
      <c r="HM4" s="217"/>
      <c r="HN4" s="217"/>
      <c r="HO4" s="217"/>
      <c r="HP4" s="217"/>
      <c r="HQ4" s="217"/>
      <c r="HR4" s="217"/>
      <c r="HS4" s="217"/>
      <c r="HT4" s="217"/>
      <c r="HU4" s="217"/>
      <c r="HV4" s="217"/>
      <c r="HW4" s="217"/>
      <c r="HX4" s="217"/>
      <c r="HY4" s="217"/>
      <c r="HZ4" s="217"/>
      <c r="IA4" s="217"/>
      <c r="IB4" s="217"/>
      <c r="IC4" s="217"/>
      <c r="ID4" s="217"/>
      <c r="IE4" s="217"/>
      <c r="IF4" s="217"/>
      <c r="IG4" s="217"/>
      <c r="IH4" s="217"/>
      <c r="II4" s="217"/>
      <c r="IJ4" s="217"/>
      <c r="IK4" s="217"/>
      <c r="IL4" s="217"/>
      <c r="IM4" s="217"/>
      <c r="IN4" s="217"/>
      <c r="IO4" s="217"/>
      <c r="IP4" s="217"/>
      <c r="IQ4" s="217"/>
      <c r="IR4" s="217"/>
      <c r="IS4" s="217"/>
      <c r="IT4" s="217"/>
      <c r="IU4" s="217"/>
      <c r="IV4" s="217"/>
      <c r="IW4" s="217"/>
      <c r="IX4" s="217"/>
      <c r="IY4" s="217"/>
      <c r="IZ4" s="217"/>
    </row>
    <row r="5" spans="2:260" s="155" customFormat="1" ht="15" customHeight="1">
      <c r="B5" s="219">
        <v>6.1</v>
      </c>
      <c r="C5" s="485" t="s">
        <v>235</v>
      </c>
      <c r="D5" s="485"/>
      <c r="E5" s="218" t="s">
        <v>14</v>
      </c>
      <c r="F5" s="218"/>
      <c r="G5" s="191"/>
      <c r="H5" s="192"/>
      <c r="I5" s="193"/>
      <c r="J5" s="213"/>
      <c r="K5" s="195" t="e">
        <f>+L5/'AIU  V2C'!$L$7</f>
        <v>#DIV/0!</v>
      </c>
      <c r="L5" s="196">
        <f>ROUNDUP((G5*I5),0)</f>
        <v>0</v>
      </c>
      <c r="M5" s="188"/>
    </row>
    <row r="6" spans="2:260" s="155" customFormat="1" ht="15" customHeight="1">
      <c r="B6" s="219">
        <v>6.2</v>
      </c>
      <c r="C6" s="485" t="s">
        <v>236</v>
      </c>
      <c r="D6" s="485"/>
      <c r="E6" s="218" t="s">
        <v>14</v>
      </c>
      <c r="F6" s="218"/>
      <c r="G6" s="191"/>
      <c r="H6" s="192"/>
      <c r="I6" s="193"/>
      <c r="J6" s="213"/>
      <c r="K6" s="195" t="e">
        <f>+L6/'AIU  V2C'!$L$7</f>
        <v>#DIV/0!</v>
      </c>
      <c r="L6" s="196">
        <f t="shared" ref="L6:L22" si="0">ROUNDUP((G6*I6),0)</f>
        <v>0</v>
      </c>
      <c r="M6" s="188"/>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217"/>
      <c r="CL6" s="217"/>
      <c r="CM6" s="217"/>
      <c r="CN6" s="217"/>
      <c r="CO6" s="217"/>
      <c r="CP6" s="217"/>
      <c r="CQ6" s="217"/>
      <c r="CR6" s="217"/>
      <c r="CS6" s="217"/>
      <c r="CT6" s="217"/>
      <c r="CU6" s="217"/>
      <c r="CV6" s="217"/>
      <c r="CW6" s="217"/>
      <c r="CX6" s="217"/>
      <c r="CY6" s="217"/>
      <c r="CZ6" s="2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c r="EE6" s="217"/>
      <c r="EF6" s="217"/>
      <c r="EG6" s="217"/>
      <c r="EH6" s="217"/>
      <c r="EI6" s="217"/>
      <c r="EJ6" s="217"/>
      <c r="EK6" s="217"/>
      <c r="EL6" s="217"/>
      <c r="EM6" s="217"/>
      <c r="EN6" s="217"/>
      <c r="EO6" s="217"/>
      <c r="EP6" s="217"/>
      <c r="EQ6" s="217"/>
      <c r="ER6" s="217"/>
      <c r="ES6" s="217"/>
      <c r="ET6" s="217"/>
      <c r="EU6" s="217"/>
      <c r="EV6" s="217"/>
      <c r="EW6" s="217"/>
      <c r="EX6" s="217"/>
      <c r="EY6" s="217"/>
      <c r="EZ6" s="217"/>
      <c r="FA6" s="217"/>
      <c r="FB6" s="217"/>
      <c r="FC6" s="217"/>
      <c r="FD6" s="217"/>
      <c r="FE6" s="217"/>
      <c r="FF6" s="217"/>
      <c r="FG6" s="217"/>
      <c r="FH6" s="217"/>
      <c r="FI6" s="217"/>
      <c r="FJ6" s="217"/>
      <c r="FK6" s="217"/>
      <c r="FL6" s="217"/>
      <c r="FM6" s="217"/>
      <c r="FN6" s="217"/>
      <c r="FO6" s="217"/>
      <c r="FP6" s="217"/>
      <c r="FQ6" s="217"/>
      <c r="FR6" s="217"/>
      <c r="FS6" s="217"/>
      <c r="FT6" s="217"/>
      <c r="FU6" s="217"/>
      <c r="FV6" s="217"/>
      <c r="FW6" s="217"/>
      <c r="FX6" s="217"/>
      <c r="FY6" s="217"/>
      <c r="FZ6" s="217"/>
      <c r="GA6" s="217"/>
      <c r="GB6" s="217"/>
      <c r="GC6" s="217"/>
      <c r="GD6" s="217"/>
      <c r="GE6" s="217"/>
      <c r="GF6" s="217"/>
      <c r="GG6" s="217"/>
      <c r="GH6" s="217"/>
      <c r="GI6" s="217"/>
      <c r="GJ6" s="217"/>
      <c r="GK6" s="217"/>
      <c r="GL6" s="217"/>
      <c r="GM6" s="217"/>
      <c r="GN6" s="217"/>
      <c r="GO6" s="217"/>
      <c r="GP6" s="217"/>
      <c r="GQ6" s="217"/>
      <c r="GR6" s="217"/>
      <c r="GS6" s="217"/>
      <c r="GT6" s="217"/>
      <c r="GU6" s="217"/>
      <c r="GV6" s="217"/>
      <c r="GW6" s="217"/>
      <c r="GX6" s="217"/>
      <c r="GY6" s="217"/>
      <c r="GZ6" s="217"/>
      <c r="HA6" s="217"/>
      <c r="HB6" s="217"/>
      <c r="HC6" s="217"/>
      <c r="HD6" s="217"/>
      <c r="HE6" s="217"/>
      <c r="HF6" s="217"/>
      <c r="HG6" s="217"/>
      <c r="HH6" s="217"/>
      <c r="HI6" s="217"/>
      <c r="HJ6" s="217"/>
      <c r="HK6" s="217"/>
      <c r="HL6" s="217"/>
      <c r="HM6" s="217"/>
      <c r="HN6" s="217"/>
      <c r="HO6" s="217"/>
      <c r="HP6" s="217"/>
      <c r="HQ6" s="217"/>
      <c r="HR6" s="217"/>
      <c r="HS6" s="217"/>
      <c r="HT6" s="217"/>
      <c r="HU6" s="217"/>
      <c r="HV6" s="217"/>
      <c r="HW6" s="217"/>
      <c r="HX6" s="217"/>
      <c r="HY6" s="217"/>
      <c r="HZ6" s="217"/>
      <c r="IA6" s="217"/>
      <c r="IB6" s="217"/>
      <c r="IC6" s="217"/>
      <c r="ID6" s="217"/>
      <c r="IE6" s="217"/>
      <c r="IF6" s="217"/>
      <c r="IG6" s="217"/>
      <c r="IH6" s="217"/>
      <c r="II6" s="217"/>
      <c r="IJ6" s="217"/>
      <c r="IK6" s="217"/>
      <c r="IL6" s="217"/>
      <c r="IM6" s="217"/>
      <c r="IN6" s="217"/>
      <c r="IO6" s="217"/>
      <c r="IP6" s="217"/>
      <c r="IQ6" s="217"/>
      <c r="IR6" s="217"/>
      <c r="IS6" s="217"/>
      <c r="IT6" s="217"/>
      <c r="IU6" s="217"/>
      <c r="IV6" s="217"/>
      <c r="IW6" s="217"/>
      <c r="IX6" s="217"/>
      <c r="IY6" s="217"/>
      <c r="IZ6" s="217"/>
    </row>
    <row r="7" spans="2:260" s="155" customFormat="1" ht="15" customHeight="1">
      <c r="B7" s="219">
        <v>6.3</v>
      </c>
      <c r="C7" s="485" t="s">
        <v>237</v>
      </c>
      <c r="D7" s="485"/>
      <c r="E7" s="218" t="s">
        <v>14</v>
      </c>
      <c r="F7" s="218"/>
      <c r="G7" s="191"/>
      <c r="H7" s="192"/>
      <c r="I7" s="193"/>
      <c r="J7" s="213"/>
      <c r="K7" s="195" t="e">
        <f>+L7/'AIU  V2C'!$L$7</f>
        <v>#DIV/0!</v>
      </c>
      <c r="L7" s="196">
        <f t="shared" si="0"/>
        <v>0</v>
      </c>
      <c r="M7" s="188"/>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217"/>
      <c r="CL7" s="217"/>
      <c r="CM7" s="217"/>
      <c r="CN7" s="217"/>
      <c r="CO7" s="217"/>
      <c r="CP7" s="217"/>
      <c r="CQ7" s="217"/>
      <c r="CR7" s="217"/>
      <c r="CS7" s="217"/>
      <c r="CT7" s="217"/>
      <c r="CU7" s="217"/>
      <c r="CV7" s="217"/>
      <c r="CW7" s="217"/>
      <c r="CX7" s="217"/>
      <c r="CY7" s="217"/>
      <c r="CZ7" s="2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c r="EE7" s="217"/>
      <c r="EF7" s="217"/>
      <c r="EG7" s="217"/>
      <c r="EH7" s="217"/>
      <c r="EI7" s="217"/>
      <c r="EJ7" s="217"/>
      <c r="EK7" s="217"/>
      <c r="EL7" s="217"/>
      <c r="EM7" s="217"/>
      <c r="EN7" s="217"/>
      <c r="EO7" s="217"/>
      <c r="EP7" s="217"/>
      <c r="EQ7" s="217"/>
      <c r="ER7" s="217"/>
      <c r="ES7" s="217"/>
      <c r="ET7" s="217"/>
      <c r="EU7" s="217"/>
      <c r="EV7" s="217"/>
      <c r="EW7" s="217"/>
      <c r="EX7" s="217"/>
      <c r="EY7" s="217"/>
      <c r="EZ7" s="217"/>
      <c r="FA7" s="217"/>
      <c r="FB7" s="217"/>
      <c r="FC7" s="217"/>
      <c r="FD7" s="217"/>
      <c r="FE7" s="217"/>
      <c r="FF7" s="217"/>
      <c r="FG7" s="217"/>
      <c r="FH7" s="217"/>
      <c r="FI7" s="217"/>
      <c r="FJ7" s="217"/>
      <c r="FK7" s="217"/>
      <c r="FL7" s="217"/>
      <c r="FM7" s="217"/>
      <c r="FN7" s="217"/>
      <c r="FO7" s="217"/>
      <c r="FP7" s="217"/>
      <c r="FQ7" s="217"/>
      <c r="FR7" s="217"/>
      <c r="FS7" s="217"/>
      <c r="FT7" s="217"/>
      <c r="FU7" s="217"/>
      <c r="FV7" s="217"/>
      <c r="FW7" s="217"/>
      <c r="FX7" s="217"/>
      <c r="FY7" s="217"/>
      <c r="FZ7" s="217"/>
      <c r="GA7" s="217"/>
      <c r="GB7" s="217"/>
      <c r="GC7" s="217"/>
      <c r="GD7" s="217"/>
      <c r="GE7" s="217"/>
      <c r="GF7" s="217"/>
      <c r="GG7" s="217"/>
      <c r="GH7" s="217"/>
      <c r="GI7" s="217"/>
      <c r="GJ7" s="217"/>
      <c r="GK7" s="217"/>
      <c r="GL7" s="217"/>
      <c r="GM7" s="217"/>
      <c r="GN7" s="217"/>
      <c r="GO7" s="217"/>
      <c r="GP7" s="217"/>
      <c r="GQ7" s="217"/>
      <c r="GR7" s="217"/>
      <c r="GS7" s="217"/>
      <c r="GT7" s="217"/>
      <c r="GU7" s="217"/>
      <c r="GV7" s="217"/>
      <c r="GW7" s="217"/>
      <c r="GX7" s="217"/>
      <c r="GY7" s="217"/>
      <c r="GZ7" s="217"/>
      <c r="HA7" s="217"/>
      <c r="HB7" s="217"/>
      <c r="HC7" s="217"/>
      <c r="HD7" s="217"/>
      <c r="HE7" s="217"/>
      <c r="HF7" s="217"/>
      <c r="HG7" s="217"/>
      <c r="HH7" s="217"/>
      <c r="HI7" s="217"/>
      <c r="HJ7" s="217"/>
      <c r="HK7" s="217"/>
      <c r="HL7" s="217"/>
      <c r="HM7" s="217"/>
      <c r="HN7" s="217"/>
      <c r="HO7" s="217"/>
      <c r="HP7" s="217"/>
      <c r="HQ7" s="217"/>
      <c r="HR7" s="217"/>
      <c r="HS7" s="217"/>
      <c r="HT7" s="217"/>
      <c r="HU7" s="217"/>
      <c r="HV7" s="217"/>
      <c r="HW7" s="217"/>
      <c r="HX7" s="217"/>
      <c r="HY7" s="217"/>
      <c r="HZ7" s="217"/>
      <c r="IA7" s="217"/>
      <c r="IB7" s="217"/>
      <c r="IC7" s="217"/>
      <c r="ID7" s="217"/>
      <c r="IE7" s="217"/>
      <c r="IF7" s="217"/>
      <c r="IG7" s="217"/>
      <c r="IH7" s="217"/>
      <c r="II7" s="217"/>
      <c r="IJ7" s="217"/>
      <c r="IK7" s="217"/>
      <c r="IL7" s="217"/>
      <c r="IM7" s="217"/>
      <c r="IN7" s="217"/>
      <c r="IO7" s="217"/>
      <c r="IP7" s="217"/>
      <c r="IQ7" s="217"/>
      <c r="IR7" s="217"/>
      <c r="IS7" s="217"/>
      <c r="IT7" s="217"/>
      <c r="IU7" s="217"/>
      <c r="IV7" s="217"/>
      <c r="IW7" s="217"/>
      <c r="IX7" s="217"/>
      <c r="IY7" s="217"/>
      <c r="IZ7" s="217"/>
    </row>
    <row r="8" spans="2:260" s="155" customFormat="1" ht="15" customHeight="1">
      <c r="B8" s="219">
        <v>6.4</v>
      </c>
      <c r="C8" s="485" t="s">
        <v>238</v>
      </c>
      <c r="D8" s="485"/>
      <c r="E8" s="218" t="s">
        <v>14</v>
      </c>
      <c r="F8" s="218"/>
      <c r="G8" s="191"/>
      <c r="H8" s="192"/>
      <c r="I8" s="193"/>
      <c r="J8" s="213"/>
      <c r="K8" s="195" t="e">
        <f>+L8/'AIU  V2C'!$L$7</f>
        <v>#DIV/0!</v>
      </c>
      <c r="L8" s="196">
        <f t="shared" si="0"/>
        <v>0</v>
      </c>
      <c r="M8" s="188"/>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c r="EE8" s="217"/>
      <c r="EF8" s="217"/>
      <c r="EG8" s="217"/>
      <c r="EH8" s="217"/>
      <c r="EI8" s="217"/>
      <c r="EJ8" s="217"/>
      <c r="EK8" s="217"/>
      <c r="EL8" s="217"/>
      <c r="EM8" s="217"/>
      <c r="EN8" s="217"/>
      <c r="EO8" s="217"/>
      <c r="EP8" s="217"/>
      <c r="EQ8" s="217"/>
      <c r="ER8" s="217"/>
      <c r="ES8" s="217"/>
      <c r="ET8" s="217"/>
      <c r="EU8" s="217"/>
      <c r="EV8" s="217"/>
      <c r="EW8" s="217"/>
      <c r="EX8" s="217"/>
      <c r="EY8" s="217"/>
      <c r="EZ8" s="217"/>
      <c r="FA8" s="217"/>
      <c r="FB8" s="217"/>
      <c r="FC8" s="217"/>
      <c r="FD8" s="217"/>
      <c r="FE8" s="217"/>
      <c r="FF8" s="217"/>
      <c r="FG8" s="217"/>
      <c r="FH8" s="217"/>
      <c r="FI8" s="217"/>
      <c r="FJ8" s="217"/>
      <c r="FK8" s="217"/>
      <c r="FL8" s="217"/>
      <c r="FM8" s="217"/>
      <c r="FN8" s="217"/>
      <c r="FO8" s="217"/>
      <c r="FP8" s="217"/>
      <c r="FQ8" s="217"/>
      <c r="FR8" s="217"/>
      <c r="FS8" s="217"/>
      <c r="FT8" s="217"/>
      <c r="FU8" s="217"/>
      <c r="FV8" s="217"/>
      <c r="FW8" s="217"/>
      <c r="FX8" s="217"/>
      <c r="FY8" s="217"/>
      <c r="FZ8" s="217"/>
      <c r="GA8" s="217"/>
      <c r="GB8" s="217"/>
      <c r="GC8" s="217"/>
      <c r="GD8" s="217"/>
      <c r="GE8" s="217"/>
      <c r="GF8" s="217"/>
      <c r="GG8" s="217"/>
      <c r="GH8" s="217"/>
      <c r="GI8" s="217"/>
      <c r="GJ8" s="217"/>
      <c r="GK8" s="217"/>
      <c r="GL8" s="217"/>
      <c r="GM8" s="217"/>
      <c r="GN8" s="217"/>
      <c r="GO8" s="217"/>
      <c r="GP8" s="217"/>
      <c r="GQ8" s="217"/>
      <c r="GR8" s="217"/>
      <c r="GS8" s="217"/>
      <c r="GT8" s="217"/>
      <c r="GU8" s="217"/>
      <c r="GV8" s="217"/>
      <c r="GW8" s="217"/>
      <c r="GX8" s="217"/>
      <c r="GY8" s="217"/>
      <c r="GZ8" s="217"/>
      <c r="HA8" s="217"/>
      <c r="HB8" s="217"/>
      <c r="HC8" s="217"/>
      <c r="HD8" s="217"/>
      <c r="HE8" s="217"/>
      <c r="HF8" s="217"/>
      <c r="HG8" s="217"/>
      <c r="HH8" s="217"/>
      <c r="HI8" s="217"/>
      <c r="HJ8" s="217"/>
      <c r="HK8" s="217"/>
      <c r="HL8" s="217"/>
      <c r="HM8" s="217"/>
      <c r="HN8" s="217"/>
      <c r="HO8" s="217"/>
      <c r="HP8" s="217"/>
      <c r="HQ8" s="217"/>
      <c r="HR8" s="217"/>
      <c r="HS8" s="217"/>
      <c r="HT8" s="217"/>
      <c r="HU8" s="217"/>
      <c r="HV8" s="217"/>
      <c r="HW8" s="217"/>
      <c r="HX8" s="217"/>
      <c r="HY8" s="217"/>
      <c r="HZ8" s="217"/>
      <c r="IA8" s="217"/>
      <c r="IB8" s="217"/>
      <c r="IC8" s="217"/>
      <c r="ID8" s="217"/>
      <c r="IE8" s="217"/>
      <c r="IF8" s="217"/>
      <c r="IG8" s="217"/>
      <c r="IH8" s="217"/>
      <c r="II8" s="217"/>
      <c r="IJ8" s="217"/>
      <c r="IK8" s="217"/>
      <c r="IL8" s="217"/>
      <c r="IM8" s="217"/>
      <c r="IN8" s="217"/>
      <c r="IO8" s="217"/>
      <c r="IP8" s="217"/>
      <c r="IQ8" s="217"/>
      <c r="IR8" s="217"/>
      <c r="IS8" s="217"/>
      <c r="IT8" s="217"/>
      <c r="IU8" s="217"/>
      <c r="IV8" s="217"/>
      <c r="IW8" s="217"/>
      <c r="IX8" s="217"/>
      <c r="IY8" s="217"/>
      <c r="IZ8" s="217"/>
    </row>
    <row r="9" spans="2:260" s="155" customFormat="1" ht="15" customHeight="1">
      <c r="B9" s="219">
        <v>6.5</v>
      </c>
      <c r="C9" s="515" t="s">
        <v>239</v>
      </c>
      <c r="D9" s="516"/>
      <c r="E9" s="218" t="s">
        <v>14</v>
      </c>
      <c r="F9" s="218"/>
      <c r="G9" s="191"/>
      <c r="H9" s="192"/>
      <c r="I9" s="193"/>
      <c r="J9" s="213"/>
      <c r="K9" s="195" t="e">
        <f>+L9/'AIU  V2C'!$L$7</f>
        <v>#DIV/0!</v>
      </c>
      <c r="L9" s="196">
        <f t="shared" si="0"/>
        <v>0</v>
      </c>
      <c r="M9" s="188"/>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7"/>
      <c r="BN9" s="217"/>
      <c r="BO9" s="217"/>
      <c r="BP9" s="217"/>
      <c r="BQ9" s="217"/>
      <c r="BR9" s="217"/>
      <c r="BS9" s="217"/>
      <c r="BT9" s="217"/>
      <c r="BU9" s="217"/>
      <c r="BV9" s="217"/>
      <c r="BW9" s="217"/>
      <c r="BX9" s="217"/>
      <c r="BY9" s="217"/>
      <c r="BZ9" s="217"/>
      <c r="CA9" s="217"/>
      <c r="CB9" s="217"/>
      <c r="CC9" s="217"/>
      <c r="CD9" s="217"/>
      <c r="CE9" s="217"/>
      <c r="CF9" s="217"/>
      <c r="CG9" s="217"/>
      <c r="CH9" s="217"/>
      <c r="CI9" s="217"/>
      <c r="CJ9" s="217"/>
      <c r="CK9" s="217"/>
      <c r="CL9" s="217"/>
      <c r="CM9" s="217"/>
      <c r="CN9" s="217"/>
      <c r="CO9" s="217"/>
      <c r="CP9" s="217"/>
      <c r="CQ9" s="217"/>
      <c r="CR9" s="217"/>
      <c r="CS9" s="217"/>
      <c r="CT9" s="217"/>
      <c r="CU9" s="217"/>
      <c r="CV9" s="217"/>
      <c r="CW9" s="217"/>
      <c r="CX9" s="217"/>
      <c r="CY9" s="217"/>
      <c r="CZ9" s="217"/>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c r="EE9" s="217"/>
      <c r="EF9" s="217"/>
      <c r="EG9" s="217"/>
      <c r="EH9" s="217"/>
      <c r="EI9" s="217"/>
      <c r="EJ9" s="217"/>
      <c r="EK9" s="217"/>
      <c r="EL9" s="217"/>
      <c r="EM9" s="217"/>
      <c r="EN9" s="217"/>
      <c r="EO9" s="217"/>
      <c r="EP9" s="217"/>
      <c r="EQ9" s="217"/>
      <c r="ER9" s="217"/>
      <c r="ES9" s="217"/>
      <c r="ET9" s="217"/>
      <c r="EU9" s="217"/>
      <c r="EV9" s="217"/>
      <c r="EW9" s="217"/>
      <c r="EX9" s="217"/>
      <c r="EY9" s="217"/>
      <c r="EZ9" s="217"/>
      <c r="FA9" s="217"/>
      <c r="FB9" s="217"/>
      <c r="FC9" s="217"/>
      <c r="FD9" s="217"/>
      <c r="FE9" s="217"/>
      <c r="FF9" s="217"/>
      <c r="FG9" s="217"/>
      <c r="FH9" s="217"/>
      <c r="FI9" s="217"/>
      <c r="FJ9" s="217"/>
      <c r="FK9" s="217"/>
      <c r="FL9" s="217"/>
      <c r="FM9" s="217"/>
      <c r="FN9" s="217"/>
      <c r="FO9" s="217"/>
      <c r="FP9" s="217"/>
      <c r="FQ9" s="217"/>
      <c r="FR9" s="217"/>
      <c r="FS9" s="217"/>
      <c r="FT9" s="217"/>
      <c r="FU9" s="217"/>
      <c r="FV9" s="217"/>
      <c r="FW9" s="217"/>
      <c r="FX9" s="217"/>
      <c r="FY9" s="217"/>
      <c r="FZ9" s="217"/>
      <c r="GA9" s="217"/>
      <c r="GB9" s="217"/>
      <c r="GC9" s="217"/>
      <c r="GD9" s="217"/>
      <c r="GE9" s="217"/>
      <c r="GF9" s="217"/>
      <c r="GG9" s="217"/>
      <c r="GH9" s="217"/>
      <c r="GI9" s="217"/>
      <c r="GJ9" s="217"/>
      <c r="GK9" s="217"/>
      <c r="GL9" s="217"/>
      <c r="GM9" s="217"/>
      <c r="GN9" s="217"/>
      <c r="GO9" s="217"/>
      <c r="GP9" s="217"/>
      <c r="GQ9" s="217"/>
      <c r="GR9" s="217"/>
      <c r="GS9" s="217"/>
      <c r="GT9" s="217"/>
      <c r="GU9" s="217"/>
      <c r="GV9" s="217"/>
      <c r="GW9" s="217"/>
      <c r="GX9" s="217"/>
      <c r="GY9" s="217"/>
      <c r="GZ9" s="217"/>
      <c r="HA9" s="217"/>
      <c r="HB9" s="217"/>
      <c r="HC9" s="217"/>
      <c r="HD9" s="217"/>
      <c r="HE9" s="217"/>
      <c r="HF9" s="217"/>
      <c r="HG9" s="217"/>
      <c r="HH9" s="217"/>
      <c r="HI9" s="217"/>
      <c r="HJ9" s="217"/>
      <c r="HK9" s="217"/>
      <c r="HL9" s="217"/>
      <c r="HM9" s="217"/>
      <c r="HN9" s="217"/>
      <c r="HO9" s="217"/>
      <c r="HP9" s="217"/>
      <c r="HQ9" s="217"/>
      <c r="HR9" s="217"/>
      <c r="HS9" s="217"/>
      <c r="HT9" s="217"/>
      <c r="HU9" s="217"/>
      <c r="HV9" s="217"/>
      <c r="HW9" s="217"/>
      <c r="HX9" s="217"/>
      <c r="HY9" s="217"/>
      <c r="HZ9" s="217"/>
      <c r="IA9" s="217"/>
      <c r="IB9" s="217"/>
      <c r="IC9" s="217"/>
      <c r="ID9" s="217"/>
      <c r="IE9" s="217"/>
      <c r="IF9" s="217"/>
      <c r="IG9" s="217"/>
      <c r="IH9" s="217"/>
      <c r="II9" s="217"/>
      <c r="IJ9" s="217"/>
      <c r="IK9" s="217"/>
      <c r="IL9" s="217"/>
      <c r="IM9" s="217"/>
      <c r="IN9" s="217"/>
      <c r="IO9" s="217"/>
      <c r="IP9" s="217"/>
      <c r="IQ9" s="217"/>
      <c r="IR9" s="217"/>
      <c r="IS9" s="217"/>
      <c r="IT9" s="217"/>
      <c r="IU9" s="217"/>
      <c r="IV9" s="217"/>
      <c r="IW9" s="217"/>
      <c r="IX9" s="217"/>
      <c r="IY9" s="217"/>
      <c r="IZ9" s="217"/>
    </row>
    <row r="10" spans="2:260" s="155" customFormat="1" ht="15" customHeight="1">
      <c r="B10" s="219">
        <v>6.6</v>
      </c>
      <c r="C10" s="485" t="s">
        <v>240</v>
      </c>
      <c r="D10" s="485"/>
      <c r="E10" s="218" t="s">
        <v>14</v>
      </c>
      <c r="F10" s="218"/>
      <c r="G10" s="191"/>
      <c r="H10" s="192"/>
      <c r="I10" s="193"/>
      <c r="J10" s="213"/>
      <c r="K10" s="195" t="e">
        <f>+L10/'AIU  V2C'!$L$7</f>
        <v>#DIV/0!</v>
      </c>
      <c r="L10" s="196">
        <f t="shared" si="0"/>
        <v>0</v>
      </c>
      <c r="M10" s="188"/>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7"/>
      <c r="BN10" s="217"/>
      <c r="BO10" s="217"/>
      <c r="BP10" s="217"/>
      <c r="BQ10" s="217"/>
      <c r="BR10" s="217"/>
      <c r="BS10" s="217"/>
      <c r="BT10" s="217"/>
      <c r="BU10" s="217"/>
      <c r="BV10" s="217"/>
      <c r="BW10" s="217"/>
      <c r="BX10" s="217"/>
      <c r="BY10" s="217"/>
      <c r="BZ10" s="217"/>
      <c r="CA10" s="217"/>
      <c r="CB10" s="217"/>
      <c r="CC10" s="217"/>
      <c r="CD10" s="217"/>
      <c r="CE10" s="217"/>
      <c r="CF10" s="217"/>
      <c r="CG10" s="217"/>
      <c r="CH10" s="217"/>
      <c r="CI10" s="217"/>
      <c r="CJ10" s="217"/>
      <c r="CK10" s="217"/>
      <c r="CL10" s="217"/>
      <c r="CM10" s="217"/>
      <c r="CN10" s="217"/>
      <c r="CO10" s="217"/>
      <c r="CP10" s="217"/>
      <c r="CQ10" s="217"/>
      <c r="CR10" s="217"/>
      <c r="CS10" s="217"/>
      <c r="CT10" s="217"/>
      <c r="CU10" s="217"/>
      <c r="CV10" s="217"/>
      <c r="CW10" s="217"/>
      <c r="CX10" s="217"/>
      <c r="CY10" s="217"/>
      <c r="CZ10" s="217"/>
      <c r="DA10" s="217"/>
      <c r="DB10" s="217"/>
      <c r="DC10" s="217"/>
      <c r="DD10" s="217"/>
      <c r="DE10" s="217"/>
      <c r="DF10" s="217"/>
      <c r="DG10" s="217"/>
      <c r="DH10" s="217"/>
      <c r="DI10" s="217"/>
      <c r="DJ10" s="217"/>
      <c r="DK10" s="217"/>
      <c r="DL10" s="217"/>
      <c r="DM10" s="217"/>
      <c r="DN10" s="217"/>
      <c r="DO10" s="217"/>
      <c r="DP10" s="217"/>
      <c r="DQ10" s="217"/>
      <c r="DR10" s="217"/>
      <c r="DS10" s="217"/>
      <c r="DT10" s="217"/>
      <c r="DU10" s="217"/>
      <c r="DV10" s="217"/>
      <c r="DW10" s="217"/>
      <c r="DX10" s="217"/>
      <c r="DY10" s="217"/>
      <c r="DZ10" s="217"/>
      <c r="EA10" s="217"/>
      <c r="EB10" s="217"/>
      <c r="EC10" s="217"/>
      <c r="ED10" s="217"/>
      <c r="EE10" s="217"/>
      <c r="EF10" s="217"/>
      <c r="EG10" s="217"/>
      <c r="EH10" s="217"/>
      <c r="EI10" s="217"/>
      <c r="EJ10" s="217"/>
      <c r="EK10" s="217"/>
      <c r="EL10" s="217"/>
      <c r="EM10" s="217"/>
      <c r="EN10" s="217"/>
      <c r="EO10" s="217"/>
      <c r="EP10" s="217"/>
      <c r="EQ10" s="217"/>
      <c r="ER10" s="217"/>
      <c r="ES10" s="217"/>
      <c r="ET10" s="217"/>
      <c r="EU10" s="217"/>
      <c r="EV10" s="217"/>
      <c r="EW10" s="217"/>
      <c r="EX10" s="217"/>
      <c r="EY10" s="217"/>
      <c r="EZ10" s="217"/>
      <c r="FA10" s="217"/>
      <c r="FB10" s="217"/>
      <c r="FC10" s="217"/>
      <c r="FD10" s="217"/>
      <c r="FE10" s="217"/>
      <c r="FF10" s="217"/>
      <c r="FG10" s="217"/>
      <c r="FH10" s="217"/>
      <c r="FI10" s="217"/>
      <c r="FJ10" s="217"/>
      <c r="FK10" s="217"/>
      <c r="FL10" s="217"/>
      <c r="FM10" s="217"/>
      <c r="FN10" s="217"/>
      <c r="FO10" s="217"/>
      <c r="FP10" s="217"/>
      <c r="FQ10" s="217"/>
      <c r="FR10" s="217"/>
      <c r="FS10" s="217"/>
      <c r="FT10" s="217"/>
      <c r="FU10" s="217"/>
      <c r="FV10" s="217"/>
      <c r="FW10" s="217"/>
      <c r="FX10" s="217"/>
      <c r="FY10" s="217"/>
      <c r="FZ10" s="217"/>
      <c r="GA10" s="217"/>
      <c r="GB10" s="217"/>
      <c r="GC10" s="217"/>
      <c r="GD10" s="217"/>
      <c r="GE10" s="217"/>
      <c r="GF10" s="217"/>
      <c r="GG10" s="217"/>
      <c r="GH10" s="217"/>
      <c r="GI10" s="217"/>
      <c r="GJ10" s="217"/>
      <c r="GK10" s="217"/>
      <c r="GL10" s="217"/>
      <c r="GM10" s="217"/>
      <c r="GN10" s="217"/>
      <c r="GO10" s="217"/>
      <c r="GP10" s="217"/>
      <c r="GQ10" s="217"/>
      <c r="GR10" s="217"/>
      <c r="GS10" s="217"/>
      <c r="GT10" s="217"/>
      <c r="GU10" s="217"/>
      <c r="GV10" s="217"/>
      <c r="GW10" s="217"/>
      <c r="GX10" s="217"/>
      <c r="GY10" s="217"/>
      <c r="GZ10" s="217"/>
      <c r="HA10" s="217"/>
      <c r="HB10" s="217"/>
      <c r="HC10" s="217"/>
      <c r="HD10" s="217"/>
      <c r="HE10" s="217"/>
      <c r="HF10" s="217"/>
      <c r="HG10" s="217"/>
      <c r="HH10" s="217"/>
      <c r="HI10" s="217"/>
      <c r="HJ10" s="217"/>
      <c r="HK10" s="217"/>
      <c r="HL10" s="217"/>
      <c r="HM10" s="217"/>
      <c r="HN10" s="217"/>
      <c r="HO10" s="217"/>
      <c r="HP10" s="217"/>
      <c r="HQ10" s="217"/>
      <c r="HR10" s="217"/>
      <c r="HS10" s="217"/>
      <c r="HT10" s="217"/>
      <c r="HU10" s="217"/>
      <c r="HV10" s="217"/>
      <c r="HW10" s="217"/>
      <c r="HX10" s="217"/>
      <c r="HY10" s="217"/>
      <c r="HZ10" s="217"/>
      <c r="IA10" s="217"/>
      <c r="IB10" s="217"/>
      <c r="IC10" s="217"/>
      <c r="ID10" s="217"/>
      <c r="IE10" s="217"/>
      <c r="IF10" s="217"/>
      <c r="IG10" s="217"/>
      <c r="IH10" s="217"/>
      <c r="II10" s="217"/>
      <c r="IJ10" s="217"/>
      <c r="IK10" s="217"/>
      <c r="IL10" s="217"/>
      <c r="IM10" s="217"/>
      <c r="IN10" s="217"/>
      <c r="IO10" s="217"/>
      <c r="IP10" s="217"/>
      <c r="IQ10" s="217"/>
      <c r="IR10" s="217"/>
      <c r="IS10" s="217"/>
      <c r="IT10" s="217"/>
      <c r="IU10" s="217"/>
      <c r="IV10" s="217"/>
      <c r="IW10" s="217"/>
      <c r="IX10" s="217"/>
      <c r="IY10" s="217"/>
      <c r="IZ10" s="217"/>
    </row>
    <row r="11" spans="2:260" s="155" customFormat="1" ht="15" customHeight="1">
      <c r="B11" s="219">
        <v>6.7</v>
      </c>
      <c r="C11" s="485" t="s">
        <v>241</v>
      </c>
      <c r="D11" s="485"/>
      <c r="E11" s="218" t="s">
        <v>14</v>
      </c>
      <c r="F11" s="218"/>
      <c r="G11" s="191"/>
      <c r="H11" s="192"/>
      <c r="I11" s="193"/>
      <c r="J11" s="213"/>
      <c r="K11" s="195" t="e">
        <f>+L11/'AIU  V2C'!$L$7</f>
        <v>#DIV/0!</v>
      </c>
      <c r="L11" s="196">
        <f t="shared" si="0"/>
        <v>0</v>
      </c>
      <c r="M11" s="188"/>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7"/>
      <c r="BN11" s="217"/>
      <c r="BO11" s="217"/>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217"/>
      <c r="CQ11" s="217"/>
      <c r="CR11" s="217"/>
      <c r="CS11" s="217"/>
      <c r="CT11" s="217"/>
      <c r="CU11" s="217"/>
      <c r="CV11" s="217"/>
      <c r="CW11" s="217"/>
      <c r="CX11" s="217"/>
      <c r="CY11" s="217"/>
      <c r="CZ11" s="217"/>
      <c r="DA11" s="217"/>
      <c r="DB11" s="217"/>
      <c r="DC11" s="217"/>
      <c r="DD11" s="217"/>
      <c r="DE11" s="217"/>
      <c r="DF11" s="217"/>
      <c r="DG11" s="217"/>
      <c r="DH11" s="217"/>
      <c r="DI11" s="217"/>
      <c r="DJ11" s="217"/>
      <c r="DK11" s="217"/>
      <c r="DL11" s="217"/>
      <c r="DM11" s="217"/>
      <c r="DN11" s="217"/>
      <c r="DO11" s="217"/>
      <c r="DP11" s="217"/>
      <c r="DQ11" s="217"/>
      <c r="DR11" s="217"/>
      <c r="DS11" s="217"/>
      <c r="DT11" s="217"/>
      <c r="DU11" s="217"/>
      <c r="DV11" s="217"/>
      <c r="DW11" s="217"/>
      <c r="DX11" s="217"/>
      <c r="DY11" s="217"/>
      <c r="DZ11" s="217"/>
      <c r="EA11" s="217"/>
      <c r="EB11" s="217"/>
      <c r="EC11" s="217"/>
      <c r="ED11" s="217"/>
      <c r="EE11" s="217"/>
      <c r="EF11" s="217"/>
      <c r="EG11" s="217"/>
      <c r="EH11" s="217"/>
      <c r="EI11" s="217"/>
      <c r="EJ11" s="217"/>
      <c r="EK11" s="217"/>
      <c r="EL11" s="217"/>
      <c r="EM11" s="217"/>
      <c r="EN11" s="217"/>
      <c r="EO11" s="217"/>
      <c r="EP11" s="217"/>
      <c r="EQ11" s="217"/>
      <c r="ER11" s="217"/>
      <c r="ES11" s="217"/>
      <c r="ET11" s="217"/>
      <c r="EU11" s="217"/>
      <c r="EV11" s="217"/>
      <c r="EW11" s="217"/>
      <c r="EX11" s="217"/>
      <c r="EY11" s="217"/>
      <c r="EZ11" s="217"/>
      <c r="FA11" s="217"/>
      <c r="FB11" s="217"/>
      <c r="FC11" s="217"/>
      <c r="FD11" s="217"/>
      <c r="FE11" s="217"/>
      <c r="FF11" s="217"/>
      <c r="FG11" s="217"/>
      <c r="FH11" s="217"/>
      <c r="FI11" s="217"/>
      <c r="FJ11" s="217"/>
      <c r="FK11" s="217"/>
      <c r="FL11" s="217"/>
      <c r="FM11" s="217"/>
      <c r="FN11" s="217"/>
      <c r="FO11" s="217"/>
      <c r="FP11" s="217"/>
      <c r="FQ11" s="217"/>
      <c r="FR11" s="217"/>
      <c r="FS11" s="217"/>
      <c r="FT11" s="217"/>
      <c r="FU11" s="217"/>
      <c r="FV11" s="217"/>
      <c r="FW11" s="217"/>
      <c r="FX11" s="217"/>
      <c r="FY11" s="217"/>
      <c r="FZ11" s="217"/>
      <c r="GA11" s="217"/>
      <c r="GB11" s="217"/>
      <c r="GC11" s="217"/>
      <c r="GD11" s="217"/>
      <c r="GE11" s="217"/>
      <c r="GF11" s="217"/>
      <c r="GG11" s="217"/>
      <c r="GH11" s="217"/>
      <c r="GI11" s="217"/>
      <c r="GJ11" s="217"/>
      <c r="GK11" s="217"/>
      <c r="GL11" s="217"/>
      <c r="GM11" s="217"/>
      <c r="GN11" s="217"/>
      <c r="GO11" s="217"/>
      <c r="GP11" s="217"/>
      <c r="GQ11" s="217"/>
      <c r="GR11" s="217"/>
      <c r="GS11" s="217"/>
      <c r="GT11" s="217"/>
      <c r="GU11" s="217"/>
      <c r="GV11" s="217"/>
      <c r="GW11" s="217"/>
      <c r="GX11" s="217"/>
      <c r="GY11" s="217"/>
      <c r="GZ11" s="217"/>
      <c r="HA11" s="217"/>
      <c r="HB11" s="217"/>
      <c r="HC11" s="217"/>
      <c r="HD11" s="217"/>
      <c r="HE11" s="217"/>
      <c r="HF11" s="217"/>
      <c r="HG11" s="217"/>
      <c r="HH11" s="217"/>
      <c r="HI11" s="217"/>
      <c r="HJ11" s="217"/>
      <c r="HK11" s="217"/>
      <c r="HL11" s="217"/>
      <c r="HM11" s="217"/>
      <c r="HN11" s="217"/>
      <c r="HO11" s="217"/>
      <c r="HP11" s="217"/>
      <c r="HQ11" s="217"/>
      <c r="HR11" s="217"/>
      <c r="HS11" s="217"/>
      <c r="HT11" s="217"/>
      <c r="HU11" s="217"/>
      <c r="HV11" s="217"/>
      <c r="HW11" s="217"/>
      <c r="HX11" s="217"/>
      <c r="HY11" s="217"/>
      <c r="HZ11" s="217"/>
      <c r="IA11" s="217"/>
      <c r="IB11" s="217"/>
      <c r="IC11" s="217"/>
      <c r="ID11" s="217"/>
      <c r="IE11" s="217"/>
      <c r="IF11" s="217"/>
      <c r="IG11" s="217"/>
      <c r="IH11" s="217"/>
      <c r="II11" s="217"/>
      <c r="IJ11" s="217"/>
      <c r="IK11" s="217"/>
      <c r="IL11" s="217"/>
      <c r="IM11" s="217"/>
      <c r="IN11" s="217"/>
      <c r="IO11" s="217"/>
      <c r="IP11" s="217"/>
      <c r="IQ11" s="217"/>
      <c r="IR11" s="217"/>
      <c r="IS11" s="217"/>
      <c r="IT11" s="217"/>
      <c r="IU11" s="217"/>
      <c r="IV11" s="217"/>
      <c r="IW11" s="217"/>
      <c r="IX11" s="217"/>
      <c r="IY11" s="217"/>
      <c r="IZ11" s="217"/>
    </row>
    <row r="12" spans="2:260" s="155" customFormat="1" ht="15" customHeight="1">
      <c r="B12" s="219">
        <v>6.8</v>
      </c>
      <c r="C12" s="485" t="s">
        <v>242</v>
      </c>
      <c r="D12" s="485"/>
      <c r="E12" s="218" t="s">
        <v>130</v>
      </c>
      <c r="F12" s="218"/>
      <c r="G12" s="191"/>
      <c r="H12" s="192"/>
      <c r="I12" s="193"/>
      <c r="J12" s="213"/>
      <c r="K12" s="195" t="e">
        <f>+L12/'AIU  V2C'!$L$7</f>
        <v>#DIV/0!</v>
      </c>
      <c r="L12" s="196">
        <f t="shared" si="0"/>
        <v>0</v>
      </c>
      <c r="M12" s="188"/>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217"/>
      <c r="CQ12" s="217"/>
      <c r="CR12" s="217"/>
      <c r="CS12" s="217"/>
      <c r="CT12" s="217"/>
      <c r="CU12" s="217"/>
      <c r="CV12" s="217"/>
      <c r="CW12" s="217"/>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217"/>
      <c r="ED12" s="217"/>
      <c r="EE12" s="217"/>
      <c r="EF12" s="217"/>
      <c r="EG12" s="217"/>
      <c r="EH12" s="217"/>
      <c r="EI12" s="217"/>
      <c r="EJ12" s="217"/>
      <c r="EK12" s="217"/>
      <c r="EL12" s="217"/>
      <c r="EM12" s="217"/>
      <c r="EN12" s="217"/>
      <c r="EO12" s="217"/>
      <c r="EP12" s="217"/>
      <c r="EQ12" s="217"/>
      <c r="ER12" s="217"/>
      <c r="ES12" s="217"/>
      <c r="ET12" s="217"/>
      <c r="EU12" s="217"/>
      <c r="EV12" s="217"/>
      <c r="EW12" s="217"/>
      <c r="EX12" s="217"/>
      <c r="EY12" s="217"/>
      <c r="EZ12" s="217"/>
      <c r="FA12" s="217"/>
      <c r="FB12" s="217"/>
      <c r="FC12" s="217"/>
      <c r="FD12" s="217"/>
      <c r="FE12" s="217"/>
      <c r="FF12" s="217"/>
      <c r="FG12" s="217"/>
      <c r="FH12" s="217"/>
      <c r="FI12" s="217"/>
      <c r="FJ12" s="217"/>
      <c r="FK12" s="217"/>
      <c r="FL12" s="217"/>
      <c r="FM12" s="217"/>
      <c r="FN12" s="217"/>
      <c r="FO12" s="217"/>
      <c r="FP12" s="217"/>
      <c r="FQ12" s="217"/>
      <c r="FR12" s="217"/>
      <c r="FS12" s="217"/>
      <c r="FT12" s="217"/>
      <c r="FU12" s="217"/>
      <c r="FV12" s="217"/>
      <c r="FW12" s="217"/>
      <c r="FX12" s="217"/>
      <c r="FY12" s="217"/>
      <c r="FZ12" s="217"/>
      <c r="GA12" s="217"/>
      <c r="GB12" s="217"/>
      <c r="GC12" s="217"/>
      <c r="GD12" s="217"/>
      <c r="GE12" s="217"/>
      <c r="GF12" s="217"/>
      <c r="GG12" s="217"/>
      <c r="GH12" s="217"/>
      <c r="GI12" s="217"/>
      <c r="GJ12" s="217"/>
      <c r="GK12" s="217"/>
      <c r="GL12" s="217"/>
      <c r="GM12" s="217"/>
      <c r="GN12" s="217"/>
      <c r="GO12" s="217"/>
      <c r="GP12" s="217"/>
      <c r="GQ12" s="217"/>
      <c r="GR12" s="217"/>
      <c r="GS12" s="217"/>
      <c r="GT12" s="217"/>
      <c r="GU12" s="217"/>
      <c r="GV12" s="217"/>
      <c r="GW12" s="217"/>
      <c r="GX12" s="217"/>
      <c r="GY12" s="217"/>
      <c r="GZ12" s="217"/>
      <c r="HA12" s="217"/>
      <c r="HB12" s="217"/>
      <c r="HC12" s="217"/>
      <c r="HD12" s="217"/>
      <c r="HE12" s="217"/>
      <c r="HF12" s="217"/>
      <c r="HG12" s="217"/>
      <c r="HH12" s="217"/>
      <c r="HI12" s="217"/>
      <c r="HJ12" s="217"/>
      <c r="HK12" s="217"/>
      <c r="HL12" s="217"/>
      <c r="HM12" s="217"/>
      <c r="HN12" s="217"/>
      <c r="HO12" s="217"/>
      <c r="HP12" s="217"/>
      <c r="HQ12" s="217"/>
      <c r="HR12" s="217"/>
      <c r="HS12" s="217"/>
      <c r="HT12" s="217"/>
      <c r="HU12" s="217"/>
      <c r="HV12" s="217"/>
      <c r="HW12" s="217"/>
      <c r="HX12" s="217"/>
      <c r="HY12" s="217"/>
      <c r="HZ12" s="217"/>
      <c r="IA12" s="217"/>
      <c r="IB12" s="217"/>
      <c r="IC12" s="217"/>
      <c r="ID12" s="217"/>
      <c r="IE12" s="217"/>
      <c r="IF12" s="217"/>
      <c r="IG12" s="217"/>
      <c r="IH12" s="217"/>
      <c r="II12" s="217"/>
      <c r="IJ12" s="217"/>
      <c r="IK12" s="217"/>
      <c r="IL12" s="217"/>
      <c r="IM12" s="217"/>
      <c r="IN12" s="217"/>
      <c r="IO12" s="217"/>
      <c r="IP12" s="217"/>
      <c r="IQ12" s="217"/>
      <c r="IR12" s="217"/>
      <c r="IS12" s="217"/>
      <c r="IT12" s="217"/>
      <c r="IU12" s="217"/>
      <c r="IV12" s="217"/>
      <c r="IW12" s="217"/>
      <c r="IX12" s="217"/>
      <c r="IY12" s="217"/>
      <c r="IZ12" s="217"/>
    </row>
    <row r="13" spans="2:260" s="155" customFormat="1" ht="15" customHeight="1">
      <c r="B13" s="219">
        <v>6.9</v>
      </c>
      <c r="C13" s="485" t="s">
        <v>243</v>
      </c>
      <c r="D13" s="485"/>
      <c r="E13" s="218" t="s">
        <v>16</v>
      </c>
      <c r="F13" s="218"/>
      <c r="G13" s="191"/>
      <c r="H13" s="192"/>
      <c r="I13" s="193"/>
      <c r="J13" s="213"/>
      <c r="K13" s="195" t="e">
        <f>+L13/'AIU  V2C'!$L$7</f>
        <v>#DIV/0!</v>
      </c>
      <c r="L13" s="196">
        <f t="shared" si="0"/>
        <v>0</v>
      </c>
      <c r="M13" s="188"/>
    </row>
    <row r="14" spans="2:260" s="155" customFormat="1" ht="15" customHeight="1">
      <c r="B14" s="282">
        <v>6.1</v>
      </c>
      <c r="C14" s="485" t="s">
        <v>244</v>
      </c>
      <c r="D14" s="485"/>
      <c r="E14" s="218" t="s">
        <v>103</v>
      </c>
      <c r="F14" s="218"/>
      <c r="G14" s="191"/>
      <c r="H14" s="192"/>
      <c r="I14" s="193"/>
      <c r="J14" s="213"/>
      <c r="K14" s="195" t="e">
        <f>+L14/'AIU  V2C'!$L$7</f>
        <v>#DIV/0!</v>
      </c>
      <c r="L14" s="196">
        <f>ROUNDUP((G14*I14),0)</f>
        <v>0</v>
      </c>
      <c r="M14" s="188"/>
    </row>
    <row r="15" spans="2:260">
      <c r="B15" s="219">
        <v>6.11</v>
      </c>
      <c r="C15" s="485" t="s">
        <v>245</v>
      </c>
      <c r="D15" s="485"/>
      <c r="E15" s="218" t="s">
        <v>103</v>
      </c>
      <c r="F15" s="218"/>
      <c r="G15" s="191"/>
      <c r="H15" s="192"/>
      <c r="I15" s="193"/>
      <c r="J15" s="213"/>
      <c r="K15" s="195" t="e">
        <f>+L15/'AIU  V2C'!$L$7</f>
        <v>#DIV/0!</v>
      </c>
      <c r="L15" s="196">
        <f t="shared" si="0"/>
        <v>0</v>
      </c>
    </row>
    <row r="16" spans="2:260">
      <c r="B16" s="219">
        <v>6.12</v>
      </c>
      <c r="C16" s="515" t="s">
        <v>246</v>
      </c>
      <c r="D16" s="516"/>
      <c r="E16" s="218" t="s">
        <v>103</v>
      </c>
      <c r="F16" s="218"/>
      <c r="G16" s="191"/>
      <c r="H16" s="192"/>
      <c r="I16" s="193"/>
      <c r="J16" s="213"/>
      <c r="K16" s="195" t="e">
        <f>+L16/'AIU  V2C'!$L$7</f>
        <v>#DIV/0!</v>
      </c>
      <c r="L16" s="196">
        <f t="shared" si="0"/>
        <v>0</v>
      </c>
    </row>
    <row r="17" spans="2:12">
      <c r="B17" s="219">
        <v>6.13</v>
      </c>
      <c r="C17" s="515" t="s">
        <v>247</v>
      </c>
      <c r="D17" s="516"/>
      <c r="E17" s="218" t="s">
        <v>103</v>
      </c>
      <c r="F17" s="218"/>
      <c r="G17" s="191"/>
      <c r="H17" s="192"/>
      <c r="I17" s="193"/>
      <c r="J17" s="213"/>
      <c r="K17" s="195" t="e">
        <f>+L17/'AIU  V2C'!$L$7</f>
        <v>#DIV/0!</v>
      </c>
      <c r="L17" s="196">
        <f t="shared" si="0"/>
        <v>0</v>
      </c>
    </row>
    <row r="18" spans="2:12">
      <c r="B18" s="219">
        <v>6.14</v>
      </c>
      <c r="C18" s="485" t="s">
        <v>248</v>
      </c>
      <c r="D18" s="485"/>
      <c r="E18" s="218" t="s">
        <v>103</v>
      </c>
      <c r="F18" s="218"/>
      <c r="G18" s="191"/>
      <c r="H18" s="192"/>
      <c r="I18" s="193"/>
      <c r="J18" s="213"/>
      <c r="K18" s="195" t="e">
        <f>+L18/'AIU  V2C'!$L$7</f>
        <v>#DIV/0!</v>
      </c>
      <c r="L18" s="196">
        <f t="shared" si="0"/>
        <v>0</v>
      </c>
    </row>
    <row r="19" spans="2:12">
      <c r="B19" s="219">
        <v>6.15</v>
      </c>
      <c r="C19" s="485" t="s">
        <v>249</v>
      </c>
      <c r="D19" s="485"/>
      <c r="E19" s="218" t="s">
        <v>103</v>
      </c>
      <c r="F19" s="218"/>
      <c r="G19" s="191"/>
      <c r="H19" s="192"/>
      <c r="I19" s="193"/>
      <c r="J19" s="213"/>
      <c r="K19" s="195" t="e">
        <f>+L19/'AIU  V2C'!$L$7</f>
        <v>#DIV/0!</v>
      </c>
      <c r="L19" s="196">
        <f t="shared" si="0"/>
        <v>0</v>
      </c>
    </row>
    <row r="20" spans="2:12">
      <c r="B20" s="219">
        <v>6.16</v>
      </c>
      <c r="C20" s="485" t="s">
        <v>250</v>
      </c>
      <c r="D20" s="485"/>
      <c r="E20" s="218" t="s">
        <v>103</v>
      </c>
      <c r="F20" s="218"/>
      <c r="G20" s="191"/>
      <c r="H20" s="192"/>
      <c r="I20" s="193"/>
      <c r="J20" s="213"/>
      <c r="K20" s="195" t="e">
        <f>+L20/'AIU  V2C'!$L$7</f>
        <v>#DIV/0!</v>
      </c>
      <c r="L20" s="196">
        <f t="shared" si="0"/>
        <v>0</v>
      </c>
    </row>
    <row r="21" spans="2:12">
      <c r="B21" s="219">
        <v>6.17</v>
      </c>
      <c r="C21" s="485" t="s">
        <v>251</v>
      </c>
      <c r="D21" s="485"/>
      <c r="E21" s="218" t="s">
        <v>103</v>
      </c>
      <c r="F21" s="218"/>
      <c r="G21" s="191"/>
      <c r="H21" s="192"/>
      <c r="I21" s="193"/>
      <c r="J21" s="213"/>
      <c r="K21" s="195" t="e">
        <f>+L21/'AIU  V2C'!$L$7</f>
        <v>#DIV/0!</v>
      </c>
      <c r="L21" s="196">
        <f t="shared" si="0"/>
        <v>0</v>
      </c>
    </row>
    <row r="22" spans="2:12" ht="15.75" thickBot="1">
      <c r="B22" s="283"/>
      <c r="C22" s="524"/>
      <c r="D22" s="524"/>
      <c r="E22" s="284"/>
      <c r="F22" s="284"/>
      <c r="G22" s="285"/>
      <c r="H22" s="286"/>
      <c r="I22" s="287"/>
      <c r="J22" s="288"/>
      <c r="K22" s="289"/>
      <c r="L22" s="196">
        <f t="shared" si="0"/>
        <v>0</v>
      </c>
    </row>
    <row r="23" spans="2:12">
      <c r="I23" s="537" t="s">
        <v>252</v>
      </c>
      <c r="J23" s="537"/>
      <c r="K23" s="537"/>
      <c r="L23" s="290">
        <f>SUM(L5:L22)</f>
        <v>0</v>
      </c>
    </row>
  </sheetData>
  <mergeCells count="21">
    <mergeCell ref="C21:D21"/>
    <mergeCell ref="C22:D22"/>
    <mergeCell ref="I23:K23"/>
    <mergeCell ref="C15:D15"/>
    <mergeCell ref="C16:D16"/>
    <mergeCell ref="C17:D17"/>
    <mergeCell ref="C18:D18"/>
    <mergeCell ref="C19:D19"/>
    <mergeCell ref="C20:D20"/>
    <mergeCell ref="C14:D14"/>
    <mergeCell ref="C3:D3"/>
    <mergeCell ref="C4:D4"/>
    <mergeCell ref="C5:D5"/>
    <mergeCell ref="C6:D6"/>
    <mergeCell ref="C7:D7"/>
    <mergeCell ref="C8:D8"/>
    <mergeCell ref="C9:D9"/>
    <mergeCell ref="C10:D10"/>
    <mergeCell ref="C11:D11"/>
    <mergeCell ref="C12:D12"/>
    <mergeCell ref="C13:D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CF71AC-633E-4742-83B8-37C908B7C2DD}">
  <ds:schemaRefs>
    <ds:schemaRef ds:uri="http://schemas.microsoft.com/sharepoint/v3/contenttype/forms"/>
  </ds:schemaRefs>
</ds:datastoreItem>
</file>

<file path=customXml/itemProps2.xml><?xml version="1.0" encoding="utf-8"?>
<ds:datastoreItem xmlns:ds="http://schemas.openxmlformats.org/officeDocument/2006/customXml" ds:itemID="{2E26D5CA-C0D1-478A-8296-16D8216282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RESUMEN</vt:lpstr>
      <vt:lpstr>PRESUPUESTO</vt:lpstr>
      <vt:lpstr>1.1</vt:lpstr>
      <vt:lpstr>1.2</vt:lpstr>
      <vt:lpstr>1.3.1</vt:lpstr>
      <vt:lpstr>1.3.2</vt:lpstr>
      <vt:lpstr>1.3.3</vt:lpstr>
      <vt:lpstr>1.3.4</vt:lpstr>
      <vt:lpstr>2.1</vt:lpstr>
      <vt:lpstr>2.2</vt:lpstr>
      <vt:lpstr>2.3</vt:lpstr>
      <vt:lpstr>2.4</vt:lpstr>
      <vt:lpstr>2.5</vt:lpstr>
      <vt:lpstr>3.1</vt:lpstr>
      <vt:lpstr>4.1</vt:lpstr>
      <vt:lpstr>4.2</vt:lpstr>
      <vt:lpstr>5.1</vt:lpstr>
      <vt:lpstr>5.2</vt:lpstr>
      <vt:lpstr>6.1</vt:lpstr>
      <vt:lpstr>6.2</vt:lpstr>
      <vt:lpstr>6.3</vt:lpstr>
      <vt:lpstr>7.1</vt:lpstr>
      <vt:lpstr>7.2</vt:lpstr>
      <vt:lpstr>7.3</vt:lpstr>
      <vt:lpstr>7.4</vt:lpstr>
      <vt:lpstr>7.5</vt:lpstr>
      <vt:lpstr>7.6</vt:lpstr>
      <vt:lpstr>7.7</vt:lpstr>
      <vt:lpstr>8.1</vt:lpstr>
      <vt:lpstr>8.2</vt:lpstr>
      <vt:lpstr>8.3</vt:lpstr>
      <vt:lpstr>8.4</vt:lpstr>
      <vt:lpstr>8.5</vt:lpstr>
      <vt:lpstr>AIU  V2C</vt:lpstr>
      <vt:lpstr>F.P</vt:lpstr>
      <vt:lpstr>POLIZAS</vt:lpstr>
      <vt:lpstr>SST</vt:lpstr>
      <vt:lpstr>'1.1'!Área_de_impresión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Maria Teresa Hernandez Castro</cp:lastModifiedBy>
  <cp:lastPrinted>2023-07-12T19:29:17Z</cp:lastPrinted>
  <dcterms:created xsi:type="dcterms:W3CDTF">2023-07-07T15:28:12Z</dcterms:created>
  <dcterms:modified xsi:type="dcterms:W3CDTF">2024-07-26T18:20:02Z</dcterms:modified>
</cp:coreProperties>
</file>